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605" windowWidth="19200" windowHeight="12570" tabRatio="314" activeTab="0"/>
  </bookViews>
  <sheets>
    <sheet name="Gearing" sheetId="1" r:id="rId1"/>
    <sheet name="Sheet2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<sst xmlns="http://schemas.openxmlformats.org/spreadsheetml/2006/main" count="109" uniqueCount="41">
  <si>
    <t>Values (Enter)</t>
  </si>
  <si>
    <t>Total Ratio</t>
  </si>
  <si>
    <t>Minimum Speed</t>
  </si>
  <si>
    <t>Maximum Speed</t>
  </si>
  <si>
    <t>Speed at Max Power</t>
  </si>
  <si>
    <t>Change Down Speed</t>
  </si>
  <si>
    <t>Change Up Speed</t>
  </si>
  <si>
    <t>Speed Range</t>
  </si>
  <si>
    <t>RPM Drop at Change Up</t>
  </si>
  <si>
    <t>% RPM Drop at Change Up</t>
  </si>
  <si>
    <t>Primary Drive Ratio</t>
  </si>
  <si>
    <t>(KPH)</t>
  </si>
  <si>
    <t>(RPM)</t>
  </si>
  <si>
    <t>(% RPM)</t>
  </si>
  <si>
    <t>1st Gear Ratio</t>
  </si>
  <si>
    <t>N/A</t>
  </si>
  <si>
    <t>2nd Gear Ratio</t>
  </si>
  <si>
    <t>3rd Gear Ratio</t>
  </si>
  <si>
    <t>4th Gear Ratio</t>
  </si>
  <si>
    <t>Front Sprocket (Teeth)</t>
  </si>
  <si>
    <t>Rear Sprocket (Teeth)</t>
  </si>
  <si>
    <t>Wheel Rim Size (Inches)</t>
  </si>
  <si>
    <t>Tyre Width (MM)</t>
  </si>
  <si>
    <t>Gear</t>
  </si>
  <si>
    <t>Tyre Depth (%)</t>
  </si>
  <si>
    <t>1st Gear</t>
  </si>
  <si>
    <t>Engine Minimum RPM</t>
  </si>
  <si>
    <t>2nd Gear</t>
  </si>
  <si>
    <t>Engine Maximum RPM</t>
  </si>
  <si>
    <t>3rd Gear</t>
  </si>
  <si>
    <t>Change Down RPM</t>
  </si>
  <si>
    <t>4th Gear</t>
  </si>
  <si>
    <t>Change Up RPM</t>
  </si>
  <si>
    <t>Maximum Power RPM</t>
  </si>
  <si>
    <t>(Enter ALL figures in the Pink column from the owners handbook. Example tyre size shown above is 1500/70-17.  [p_kind@hotmail.com 3/00])</t>
  </si>
  <si>
    <t>Motorcycle Gearing Worksheet dnepr k 750</t>
  </si>
  <si>
    <t>uden sidevogn</t>
  </si>
  <si>
    <t>bak gear</t>
  </si>
  <si>
    <t>bakgear</t>
  </si>
  <si>
    <t xml:space="preserve"> </t>
  </si>
  <si>
    <t>Motorcycle Gearing Worksheet dnepr k 750 med sidevogns gearing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</si>
</sst>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00"/>
    <numFmt numFmtId="187" formatCode="yyyy"/>
    <numFmt numFmtId="188" formatCode="0.0%"/>
    <numFmt numFmtId="189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8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6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/>
    </xf>
    <xf numFmtId="186" fontId="0" fillId="33" borderId="0" xfId="0" applyNumberFormat="1" applyFill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5" borderId="12" xfId="0" applyNumberFormat="1" applyFill="1" applyBorder="1" applyAlignment="1" applyProtection="1">
      <alignment/>
      <protection locked="0"/>
    </xf>
    <xf numFmtId="1" fontId="0" fillId="35" borderId="11" xfId="0" applyNumberFormat="1" applyFill="1" applyBorder="1" applyAlignment="1" applyProtection="1">
      <alignment/>
      <protection locked="0"/>
    </xf>
    <xf numFmtId="1" fontId="0" fillId="35" borderId="13" xfId="0" applyNumberFormat="1" applyFill="1" applyBorder="1" applyAlignment="1" applyProtection="1">
      <alignment/>
      <protection locked="0"/>
    </xf>
    <xf numFmtId="1" fontId="0" fillId="35" borderId="12" xfId="0" applyNumberFormat="1" applyFill="1" applyBorder="1" applyAlignment="1" applyProtection="1">
      <alignment/>
      <protection locked="0"/>
    </xf>
    <xf numFmtId="1" fontId="0" fillId="36" borderId="11" xfId="0" applyNumberFormat="1" applyFill="1" applyBorder="1" applyAlignment="1" applyProtection="1">
      <alignment horizontal="right"/>
      <protection hidden="1"/>
    </xf>
    <xf numFmtId="1" fontId="0" fillId="36" borderId="11" xfId="0" applyNumberFormat="1" applyFill="1" applyBorder="1" applyAlignment="1" applyProtection="1">
      <alignment/>
      <protection hidden="1"/>
    </xf>
    <xf numFmtId="1" fontId="0" fillId="36" borderId="12" xfId="0" applyNumberFormat="1" applyFill="1" applyBorder="1" applyAlignment="1" applyProtection="1">
      <alignment/>
      <protection hidden="1"/>
    </xf>
    <xf numFmtId="1" fontId="0" fillId="36" borderId="13" xfId="0" applyNumberFormat="1" applyFill="1" applyBorder="1" applyAlignment="1" applyProtection="1">
      <alignment/>
      <protection hidden="1"/>
    </xf>
    <xf numFmtId="1" fontId="0" fillId="35" borderId="14" xfId="0" applyNumberFormat="1" applyFill="1" applyBorder="1" applyAlignment="1" applyProtection="1">
      <alignment/>
      <protection locked="0"/>
    </xf>
    <xf numFmtId="1" fontId="0" fillId="36" borderId="15" xfId="0" applyNumberFormat="1" applyFill="1" applyBorder="1" applyAlignment="1" applyProtection="1">
      <alignment horizontal="right"/>
      <protection hidden="1"/>
    </xf>
    <xf numFmtId="3" fontId="0" fillId="35" borderId="16" xfId="0" applyNumberFormat="1" applyFill="1" applyBorder="1" applyAlignment="1" applyProtection="1">
      <alignment/>
      <protection locked="0"/>
    </xf>
    <xf numFmtId="3" fontId="0" fillId="35" borderId="14" xfId="0" applyNumberFormat="1" applyFill="1" applyBorder="1" applyAlignment="1" applyProtection="1">
      <alignment/>
      <protection locked="0"/>
    </xf>
    <xf numFmtId="0" fontId="1" fillId="37" borderId="12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186" fontId="0" fillId="35" borderId="13" xfId="0" applyNumberFormat="1" applyFill="1" applyBorder="1" applyAlignment="1" applyProtection="1">
      <alignment/>
      <protection locked="0"/>
    </xf>
    <xf numFmtId="1" fontId="1" fillId="33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86" fontId="1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89" fontId="0" fillId="36" borderId="11" xfId="0" applyNumberFormat="1" applyFill="1" applyBorder="1" applyAlignment="1" applyProtection="1">
      <alignment/>
      <protection hidden="1"/>
    </xf>
    <xf numFmtId="189" fontId="0" fillId="36" borderId="12" xfId="0" applyNumberFormat="1" applyFill="1" applyBorder="1" applyAlignment="1" applyProtection="1">
      <alignment/>
      <protection hidden="1"/>
    </xf>
    <xf numFmtId="189" fontId="0" fillId="36" borderId="13" xfId="0" applyNumberFormat="1" applyFill="1" applyBorder="1" applyAlignment="1" applyProtection="1">
      <alignment/>
      <protection hidden="1"/>
    </xf>
    <xf numFmtId="1" fontId="3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7375"/>
          <c:w val="0.70225"/>
          <c:h val="0.6962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Gearing!$D$4:$E$4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Gearing!$D$5:$E$5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Gearing!$D$6:$E$6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Gearing!$D$7:$E$7</c:f>
              <c:numCache/>
            </c:numRef>
          </c:val>
          <c:smooth val="0"/>
        </c:ser>
        <c:ser>
          <c:idx val="5"/>
          <c:order val="4"/>
          <c:tx>
            <c:v>bak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Gearing!$D$9:$E$9</c:f>
              <c:numCache/>
            </c:numRef>
          </c:val>
          <c:smooth val="0"/>
        </c:ser>
        <c:marker val="1"/>
        <c:axId val="18917811"/>
        <c:axId val="36042572"/>
      </c:lineChart>
      <c:catAx>
        <c:axId val="1891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572"/>
        <c:crosses val="autoZero"/>
        <c:auto val="0"/>
        <c:lblOffset val="100"/>
        <c:tickLblSkip val="1"/>
        <c:noMultiLvlLbl val="0"/>
      </c:catAx>
      <c:valAx>
        <c:axId val="36042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917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29675"/>
          <c:w val="0.19475"/>
          <c:h val="0.3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Gearing!$D$4:$E$4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Gearing!$D$5:$E$5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Gearing!$D$6:$E$6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Gearing!$D$7:$E$7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Gearing!$D$8:$E$8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Gearing!$D$9:$E$9</c:f>
              <c:numCache/>
            </c:numRef>
          </c:val>
          <c:smooth val="0"/>
        </c:ser>
        <c:marker val="1"/>
        <c:axId val="62928381"/>
        <c:axId val="29484518"/>
      </c:lineChart>
      <c:catAx>
        <c:axId val="6292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84518"/>
        <c:crosses val="autoZero"/>
        <c:auto val="0"/>
        <c:lblOffset val="100"/>
        <c:tickLblSkip val="6"/>
        <c:noMultiLvlLbl val="0"/>
      </c:catAx>
      <c:valAx>
        <c:axId val="2948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92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MPH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Gearing!$D$14:$E$14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Gearing!$D$19:$E$19</c:f>
              <c:numCache/>
            </c:numRef>
          </c:val>
          <c:smooth val="0"/>
        </c:ser>
        <c:marker val="1"/>
        <c:axId val="64034071"/>
        <c:axId val="39435728"/>
      </c:lineChart>
      <c:catAx>
        <c:axId val="6403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5728"/>
        <c:crosses val="autoZero"/>
        <c:auto val="0"/>
        <c:lblOffset val="100"/>
        <c:tickLblSkip val="6"/>
        <c:noMultiLvlLbl val="0"/>
      </c:catAx>
      <c:valAx>
        <c:axId val="39435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034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Gearing!$D$4:$E$4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Gearing!$D$5:$E$5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Gearing!$D$6:$E$6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Gearing!$D$7:$E$7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Gearing!$D$8:$E$8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Gearing!$D$9:$E$9</c:f>
              <c:numCache/>
            </c:numRef>
          </c:val>
          <c:smooth val="0"/>
        </c:ser>
        <c:marker val="1"/>
        <c:axId val="19377233"/>
        <c:axId val="40177370"/>
      </c:lineChart>
      <c:catAx>
        <c:axId val="19377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7370"/>
        <c:crosses val="autoZero"/>
        <c:auto val="0"/>
        <c:lblOffset val="100"/>
        <c:tickLblSkip val="6"/>
        <c:noMultiLvlLbl val="0"/>
      </c:catAx>
      <c:valAx>
        <c:axId val="4017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377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MPH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Gearing!$D$14:$E$14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Gearing!$D$19:$E$19</c:f>
              <c:numCache/>
            </c:numRef>
          </c:val>
          <c:smooth val="0"/>
        </c:ser>
        <c:marker val="1"/>
        <c:axId val="26052011"/>
        <c:axId val="33141508"/>
      </c:lineChart>
      <c:catAx>
        <c:axId val="26052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1508"/>
        <c:crosses val="autoZero"/>
        <c:auto val="0"/>
        <c:lblOffset val="100"/>
        <c:tickLblSkip val="6"/>
        <c:noMultiLvlLbl val="0"/>
      </c:catAx>
      <c:valAx>
        <c:axId val="33141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052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Gearing!$D$4:$E$4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Gearing!$D$5:$E$5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Gearing!$D$6:$E$6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Gearing!$D$7:$E$7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Gearing!$D$8:$E$8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Gearing!$D$9:$E$9</c:f>
              <c:numCache/>
            </c:numRef>
          </c:val>
          <c:smooth val="0"/>
        </c:ser>
        <c:marker val="1"/>
        <c:axId val="29838117"/>
        <c:axId val="107598"/>
      </c:lineChart>
      <c:catAx>
        <c:axId val="29838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98"/>
        <c:crosses val="autoZero"/>
        <c:auto val="0"/>
        <c:lblOffset val="100"/>
        <c:tickLblSkip val="6"/>
        <c:noMultiLvlLbl val="0"/>
      </c:catAx>
      <c:valAx>
        <c:axId val="107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9838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MPH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Gearing!$D$14:$E$14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Gearing!$D$19:$E$19</c:f>
              <c:numCache/>
            </c:numRef>
          </c:val>
          <c:smooth val="0"/>
        </c:ser>
        <c:marker val="1"/>
        <c:axId val="968383"/>
        <c:axId val="8715448"/>
      </c:lineChart>
      <c:catAx>
        <c:axId val="96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15448"/>
        <c:crosses val="autoZero"/>
        <c:auto val="0"/>
        <c:lblOffset val="100"/>
        <c:tickLblSkip val="6"/>
        <c:noMultiLvlLbl val="0"/>
      </c:catAx>
      <c:valAx>
        <c:axId val="8715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968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Gearing!$D$4:$E$4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Gearing!$D$5:$E$5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Gearing!$D$6:$E$6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Gearing!$D$7:$E$7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Gearing!$D$8:$E$8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Gearing!$D$9:$E$9</c:f>
              <c:numCache/>
            </c:numRef>
          </c:val>
          <c:smooth val="0"/>
        </c:ser>
        <c:marker val="1"/>
        <c:axId val="11330169"/>
        <c:axId val="34862658"/>
      </c:lineChart>
      <c:catAx>
        <c:axId val="11330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2658"/>
        <c:crosses val="autoZero"/>
        <c:auto val="0"/>
        <c:lblOffset val="100"/>
        <c:tickLblSkip val="6"/>
        <c:noMultiLvlLbl val="0"/>
      </c:catAx>
      <c:valAx>
        <c:axId val="34862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330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MPH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Gearing!$D$14:$E$14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Gearing!$D$19:$E$19</c:f>
              <c:numCache/>
            </c:numRef>
          </c:val>
          <c:smooth val="0"/>
        </c:ser>
        <c:marker val="1"/>
        <c:axId val="45328467"/>
        <c:axId val="5303020"/>
      </c:lineChart>
      <c:catAx>
        <c:axId val="4532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20"/>
        <c:crosses val="autoZero"/>
        <c:auto val="0"/>
        <c:lblOffset val="100"/>
        <c:tickLblSkip val="6"/>
        <c:noMultiLvlLbl val="0"/>
      </c:catAx>
      <c:valAx>
        <c:axId val="5303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5328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Gearing!$D$4:$E$4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Gearing!$D$5:$E$5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Gearing!$D$6:$E$6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Gearing!$D$7:$E$7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Gearing!$D$8:$E$8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Gearing!$D$9:$E$9</c:f>
              <c:numCache/>
            </c:numRef>
          </c:val>
          <c:smooth val="0"/>
        </c:ser>
        <c:marker val="1"/>
        <c:axId val="47727181"/>
        <c:axId val="26891446"/>
      </c:lineChart>
      <c:catAx>
        <c:axId val="4772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1446"/>
        <c:crosses val="autoZero"/>
        <c:auto val="0"/>
        <c:lblOffset val="100"/>
        <c:tickLblSkip val="6"/>
        <c:noMultiLvlLbl val="0"/>
      </c:catAx>
      <c:valAx>
        <c:axId val="2689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7727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MPH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Gearing!$D$14:$E$14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Gearing!$D$19:$E$19</c:f>
              <c:numCache/>
            </c:numRef>
          </c:val>
          <c:smooth val="0"/>
        </c:ser>
        <c:marker val="1"/>
        <c:axId val="40696423"/>
        <c:axId val="30723488"/>
      </c:lineChart>
      <c:catAx>
        <c:axId val="4069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3488"/>
        <c:crosses val="autoZero"/>
        <c:auto val="0"/>
        <c:lblOffset val="100"/>
        <c:tickLblSkip val="6"/>
        <c:noMultiLvlLbl val="0"/>
      </c:catAx>
      <c:valAx>
        <c:axId val="3072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0696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Gearing!$D$4:$E$4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Gearing!$D$5:$E$5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Gearing!$D$6:$E$6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Gearing!$D$7:$E$7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Gearing!$D$8:$E$8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Gearing!$D$9:$E$9</c:f>
              <c:numCache/>
            </c:numRef>
          </c:val>
          <c:smooth val="0"/>
        </c:ser>
        <c:marker val="1"/>
        <c:axId val="55947693"/>
        <c:axId val="33767190"/>
      </c:lineChart>
      <c:catAx>
        <c:axId val="5594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7190"/>
        <c:crosses val="autoZero"/>
        <c:auto val="0"/>
        <c:lblOffset val="100"/>
        <c:tickLblSkip val="6"/>
        <c:noMultiLvlLbl val="0"/>
      </c:catAx>
      <c:valAx>
        <c:axId val="33767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5947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7375"/>
          <c:w val="0.70225"/>
          <c:h val="0.6962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Gearing!$D$42:$E$42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Gearing!$D$43:$E$43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Gearing!$D$44:$E$44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Gearing!$D$45:$E$45</c:f>
              <c:numCache/>
            </c:numRef>
          </c:val>
          <c:smooth val="0"/>
        </c:ser>
        <c:ser>
          <c:idx val="5"/>
          <c:order val="4"/>
          <c:tx>
            <c:v>bak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Gearing!$D$47:$E$47</c:f>
              <c:numCache/>
            </c:numRef>
          </c:val>
          <c:smooth val="0"/>
        </c:ser>
        <c:marker val="1"/>
        <c:axId val="8075937"/>
        <c:axId val="5574570"/>
      </c:lineChart>
      <c:catAx>
        <c:axId val="8075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570"/>
        <c:crosses val="autoZero"/>
        <c:auto val="0"/>
        <c:lblOffset val="100"/>
        <c:tickLblSkip val="1"/>
        <c:noMultiLvlLbl val="0"/>
      </c:catAx>
      <c:valAx>
        <c:axId val="5574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8075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29675"/>
          <c:w val="0.19475"/>
          <c:h val="0.3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MPH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Gearing!$D$14:$E$14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Gearing!$D$19:$E$19</c:f>
              <c:numCache/>
            </c:numRef>
          </c:val>
          <c:smooth val="0"/>
        </c:ser>
        <c:marker val="1"/>
        <c:axId val="35469255"/>
        <c:axId val="50787840"/>
      </c:lineChart>
      <c:catAx>
        <c:axId val="3546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87840"/>
        <c:crosses val="autoZero"/>
        <c:auto val="0"/>
        <c:lblOffset val="100"/>
        <c:tickLblSkip val="6"/>
        <c:noMultiLvlLbl val="0"/>
      </c:catAx>
      <c:valAx>
        <c:axId val="50787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46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Gearing!$D$4:$E$4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Gearing!$D$5:$E$5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Gearing!$D$6:$E$6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Gearing!$D$7:$E$7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Gearing!$D$8:$E$8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Gearing!$D$9:$E$9</c:f>
              <c:numCache/>
            </c:numRef>
          </c:val>
          <c:smooth val="0"/>
        </c:ser>
        <c:marker val="1"/>
        <c:axId val="54437377"/>
        <c:axId val="20174346"/>
      </c:lineChart>
      <c:catAx>
        <c:axId val="54437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4346"/>
        <c:crosses val="autoZero"/>
        <c:auto val="0"/>
        <c:lblOffset val="100"/>
        <c:tickLblSkip val="6"/>
        <c:noMultiLvlLbl val="0"/>
      </c:catAx>
      <c:valAx>
        <c:axId val="2017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437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MPH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Gearing!$D$14:$E$14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Gearing!$D$19:$E$19</c:f>
              <c:numCache/>
            </c:numRef>
          </c:val>
          <c:smooth val="0"/>
        </c:ser>
        <c:marker val="1"/>
        <c:axId val="47351387"/>
        <c:axId val="23509300"/>
      </c:lineChart>
      <c:catAx>
        <c:axId val="4735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9300"/>
        <c:crosses val="autoZero"/>
        <c:auto val="0"/>
        <c:lblOffset val="100"/>
        <c:tickLblSkip val="6"/>
        <c:noMultiLvlLbl val="0"/>
      </c:catAx>
      <c:valAx>
        <c:axId val="23509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7351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Gearing!$D$4:$E$4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Gearing!$D$5:$E$5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Gearing!$D$6:$E$6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Gearing!$D$7:$E$7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Gearing!$D$8:$E$8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Gearing!$D$9:$E$9</c:f>
              <c:numCache/>
            </c:numRef>
          </c:val>
          <c:smooth val="0"/>
        </c:ser>
        <c:marker val="1"/>
        <c:axId val="10257109"/>
        <c:axId val="25205118"/>
      </c:lineChart>
      <c:catAx>
        <c:axId val="10257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5118"/>
        <c:crosses val="autoZero"/>
        <c:auto val="0"/>
        <c:lblOffset val="100"/>
        <c:tickLblSkip val="6"/>
        <c:noMultiLvlLbl val="0"/>
      </c:catAx>
      <c:valAx>
        <c:axId val="25205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0257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MPH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Gearing!$D$14:$E$14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Gearing!$D$19:$E$19</c:f>
              <c:numCache/>
            </c:numRef>
          </c:val>
          <c:smooth val="0"/>
        </c:ser>
        <c:marker val="1"/>
        <c:axId val="25519471"/>
        <c:axId val="28348648"/>
      </c:lineChart>
      <c:catAx>
        <c:axId val="255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8648"/>
        <c:crosses val="autoZero"/>
        <c:auto val="0"/>
        <c:lblOffset val="100"/>
        <c:tickLblSkip val="6"/>
        <c:noMultiLvlLbl val="0"/>
      </c:catAx>
      <c:valAx>
        <c:axId val="283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519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Gearing!$D$4:$E$4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Gearing!$D$5:$E$5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Gearing!$D$6:$E$6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Gearing!$D$7:$E$7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Gearing!$D$8:$E$8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Gearing!$D$9:$E$9</c:f>
              <c:numCache/>
            </c:numRef>
          </c:val>
          <c:smooth val="0"/>
        </c:ser>
        <c:marker val="1"/>
        <c:axId val="53811241"/>
        <c:axId val="14539122"/>
      </c:lineChart>
      <c:catAx>
        <c:axId val="5381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9122"/>
        <c:crosses val="autoZero"/>
        <c:auto val="0"/>
        <c:lblOffset val="100"/>
        <c:tickLblSkip val="6"/>
        <c:noMultiLvlLbl val="0"/>
      </c:catAx>
      <c:valAx>
        <c:axId val="1453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3811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MPH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Gearing!$D$14:$E$14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Gearing!$D$19:$E$19</c:f>
              <c:numCache/>
            </c:numRef>
          </c:val>
          <c:smooth val="0"/>
        </c:ser>
        <c:marker val="1"/>
        <c:axId val="63743235"/>
        <c:axId val="36818204"/>
      </c:lineChart>
      <c:catAx>
        <c:axId val="63743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8204"/>
        <c:crosses val="autoZero"/>
        <c:auto val="0"/>
        <c:lblOffset val="100"/>
        <c:tickLblSkip val="6"/>
        <c:noMultiLvlLbl val="0"/>
      </c:catAx>
      <c:valAx>
        <c:axId val="36818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743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38100</xdr:rowOff>
    </xdr:from>
    <xdr:to>
      <xdr:col>4</xdr:col>
      <xdr:colOff>590550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38100" y="3629025"/>
        <a:ext cx="41433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71</xdr:row>
      <xdr:rowOff>38100</xdr:rowOff>
    </xdr:to>
    <xdr:graphicFrame>
      <xdr:nvGraphicFramePr>
        <xdr:cNvPr id="2" name="Chart 3"/>
        <xdr:cNvGraphicFramePr/>
      </xdr:nvGraphicFramePr>
      <xdr:xfrm>
        <a:off x="0" y="9782175"/>
        <a:ext cx="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38100</xdr:rowOff>
    </xdr:from>
    <xdr:to>
      <xdr:col>0</xdr:col>
      <xdr:colOff>0</xdr:colOff>
      <xdr:row>71</xdr:row>
      <xdr:rowOff>47625</xdr:rowOff>
    </xdr:to>
    <xdr:graphicFrame>
      <xdr:nvGraphicFramePr>
        <xdr:cNvPr id="3" name="Chart 4"/>
        <xdr:cNvGraphicFramePr/>
      </xdr:nvGraphicFramePr>
      <xdr:xfrm>
        <a:off x="0" y="9782175"/>
        <a:ext cx="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38100</xdr:rowOff>
    </xdr:from>
    <xdr:to>
      <xdr:col>0</xdr:col>
      <xdr:colOff>0</xdr:colOff>
      <xdr:row>107</xdr:row>
      <xdr:rowOff>38100</xdr:rowOff>
    </xdr:to>
    <xdr:graphicFrame>
      <xdr:nvGraphicFramePr>
        <xdr:cNvPr id="4" name="Chart 5"/>
        <xdr:cNvGraphicFramePr/>
      </xdr:nvGraphicFramePr>
      <xdr:xfrm>
        <a:off x="0" y="15621000"/>
        <a:ext cx="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92</xdr:row>
      <xdr:rowOff>38100</xdr:rowOff>
    </xdr:from>
    <xdr:to>
      <xdr:col>0</xdr:col>
      <xdr:colOff>0</xdr:colOff>
      <xdr:row>107</xdr:row>
      <xdr:rowOff>47625</xdr:rowOff>
    </xdr:to>
    <xdr:graphicFrame>
      <xdr:nvGraphicFramePr>
        <xdr:cNvPr id="5" name="Chart 6"/>
        <xdr:cNvGraphicFramePr/>
      </xdr:nvGraphicFramePr>
      <xdr:xfrm>
        <a:off x="0" y="15621000"/>
        <a:ext cx="0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128</xdr:row>
      <xdr:rowOff>38100</xdr:rowOff>
    </xdr:from>
    <xdr:to>
      <xdr:col>0</xdr:col>
      <xdr:colOff>0</xdr:colOff>
      <xdr:row>143</xdr:row>
      <xdr:rowOff>38100</xdr:rowOff>
    </xdr:to>
    <xdr:graphicFrame>
      <xdr:nvGraphicFramePr>
        <xdr:cNvPr id="6" name="Chart 7"/>
        <xdr:cNvGraphicFramePr/>
      </xdr:nvGraphicFramePr>
      <xdr:xfrm>
        <a:off x="0" y="21450300"/>
        <a:ext cx="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128</xdr:row>
      <xdr:rowOff>38100</xdr:rowOff>
    </xdr:from>
    <xdr:to>
      <xdr:col>0</xdr:col>
      <xdr:colOff>0</xdr:colOff>
      <xdr:row>143</xdr:row>
      <xdr:rowOff>47625</xdr:rowOff>
    </xdr:to>
    <xdr:graphicFrame>
      <xdr:nvGraphicFramePr>
        <xdr:cNvPr id="7" name="Chart 8"/>
        <xdr:cNvGraphicFramePr/>
      </xdr:nvGraphicFramePr>
      <xdr:xfrm>
        <a:off x="0" y="21450300"/>
        <a:ext cx="0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164</xdr:row>
      <xdr:rowOff>38100</xdr:rowOff>
    </xdr:from>
    <xdr:to>
      <xdr:col>0</xdr:col>
      <xdr:colOff>0</xdr:colOff>
      <xdr:row>179</xdr:row>
      <xdr:rowOff>38100</xdr:rowOff>
    </xdr:to>
    <xdr:graphicFrame>
      <xdr:nvGraphicFramePr>
        <xdr:cNvPr id="8" name="Chart 9"/>
        <xdr:cNvGraphicFramePr/>
      </xdr:nvGraphicFramePr>
      <xdr:xfrm>
        <a:off x="0" y="27279600"/>
        <a:ext cx="0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164</xdr:row>
      <xdr:rowOff>38100</xdr:rowOff>
    </xdr:from>
    <xdr:to>
      <xdr:col>0</xdr:col>
      <xdr:colOff>0</xdr:colOff>
      <xdr:row>179</xdr:row>
      <xdr:rowOff>47625</xdr:rowOff>
    </xdr:to>
    <xdr:graphicFrame>
      <xdr:nvGraphicFramePr>
        <xdr:cNvPr id="9" name="Chart 10"/>
        <xdr:cNvGraphicFramePr/>
      </xdr:nvGraphicFramePr>
      <xdr:xfrm>
        <a:off x="0" y="27279600"/>
        <a:ext cx="0" cy="2438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200</xdr:row>
      <xdr:rowOff>38100</xdr:rowOff>
    </xdr:from>
    <xdr:to>
      <xdr:col>0</xdr:col>
      <xdr:colOff>0</xdr:colOff>
      <xdr:row>215</xdr:row>
      <xdr:rowOff>38100</xdr:rowOff>
    </xdr:to>
    <xdr:graphicFrame>
      <xdr:nvGraphicFramePr>
        <xdr:cNvPr id="10" name="Chart 11"/>
        <xdr:cNvGraphicFramePr/>
      </xdr:nvGraphicFramePr>
      <xdr:xfrm>
        <a:off x="0" y="33108900"/>
        <a:ext cx="0" cy="242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200</xdr:row>
      <xdr:rowOff>38100</xdr:rowOff>
    </xdr:from>
    <xdr:to>
      <xdr:col>0</xdr:col>
      <xdr:colOff>0</xdr:colOff>
      <xdr:row>215</xdr:row>
      <xdr:rowOff>47625</xdr:rowOff>
    </xdr:to>
    <xdr:graphicFrame>
      <xdr:nvGraphicFramePr>
        <xdr:cNvPr id="11" name="Chart 12"/>
        <xdr:cNvGraphicFramePr/>
      </xdr:nvGraphicFramePr>
      <xdr:xfrm>
        <a:off x="0" y="33108900"/>
        <a:ext cx="0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236</xdr:row>
      <xdr:rowOff>38100</xdr:rowOff>
    </xdr:from>
    <xdr:to>
      <xdr:col>0</xdr:col>
      <xdr:colOff>0</xdr:colOff>
      <xdr:row>251</xdr:row>
      <xdr:rowOff>38100</xdr:rowOff>
    </xdr:to>
    <xdr:graphicFrame>
      <xdr:nvGraphicFramePr>
        <xdr:cNvPr id="12" name="Chart 13"/>
        <xdr:cNvGraphicFramePr/>
      </xdr:nvGraphicFramePr>
      <xdr:xfrm>
        <a:off x="0" y="38938200"/>
        <a:ext cx="0" cy="2428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236</xdr:row>
      <xdr:rowOff>38100</xdr:rowOff>
    </xdr:from>
    <xdr:to>
      <xdr:col>0</xdr:col>
      <xdr:colOff>0</xdr:colOff>
      <xdr:row>251</xdr:row>
      <xdr:rowOff>47625</xdr:rowOff>
    </xdr:to>
    <xdr:graphicFrame>
      <xdr:nvGraphicFramePr>
        <xdr:cNvPr id="13" name="Chart 14"/>
        <xdr:cNvGraphicFramePr/>
      </xdr:nvGraphicFramePr>
      <xdr:xfrm>
        <a:off x="0" y="38938200"/>
        <a:ext cx="0" cy="2438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0</xdr:col>
      <xdr:colOff>0</xdr:colOff>
      <xdr:row>287</xdr:row>
      <xdr:rowOff>38100</xdr:rowOff>
    </xdr:to>
    <xdr:graphicFrame>
      <xdr:nvGraphicFramePr>
        <xdr:cNvPr id="14" name="Chart 15"/>
        <xdr:cNvGraphicFramePr/>
      </xdr:nvGraphicFramePr>
      <xdr:xfrm>
        <a:off x="0" y="44767500"/>
        <a:ext cx="0" cy="2428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0</xdr:col>
      <xdr:colOff>0</xdr:colOff>
      <xdr:row>287</xdr:row>
      <xdr:rowOff>47625</xdr:rowOff>
    </xdr:to>
    <xdr:graphicFrame>
      <xdr:nvGraphicFramePr>
        <xdr:cNvPr id="15" name="Chart 16"/>
        <xdr:cNvGraphicFramePr/>
      </xdr:nvGraphicFramePr>
      <xdr:xfrm>
        <a:off x="0" y="44767500"/>
        <a:ext cx="0" cy="2438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308</xdr:row>
      <xdr:rowOff>38100</xdr:rowOff>
    </xdr:from>
    <xdr:to>
      <xdr:col>0</xdr:col>
      <xdr:colOff>0</xdr:colOff>
      <xdr:row>323</xdr:row>
      <xdr:rowOff>38100</xdr:rowOff>
    </xdr:to>
    <xdr:graphicFrame>
      <xdr:nvGraphicFramePr>
        <xdr:cNvPr id="16" name="Chart 17"/>
        <xdr:cNvGraphicFramePr/>
      </xdr:nvGraphicFramePr>
      <xdr:xfrm>
        <a:off x="0" y="50596800"/>
        <a:ext cx="0" cy="2428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308</xdr:row>
      <xdr:rowOff>38100</xdr:rowOff>
    </xdr:from>
    <xdr:to>
      <xdr:col>0</xdr:col>
      <xdr:colOff>0</xdr:colOff>
      <xdr:row>323</xdr:row>
      <xdr:rowOff>47625</xdr:rowOff>
    </xdr:to>
    <xdr:graphicFrame>
      <xdr:nvGraphicFramePr>
        <xdr:cNvPr id="17" name="Chart 18"/>
        <xdr:cNvGraphicFramePr/>
      </xdr:nvGraphicFramePr>
      <xdr:xfrm>
        <a:off x="0" y="50596800"/>
        <a:ext cx="0" cy="2438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344</xdr:row>
      <xdr:rowOff>38100</xdr:rowOff>
    </xdr:from>
    <xdr:to>
      <xdr:col>0</xdr:col>
      <xdr:colOff>0</xdr:colOff>
      <xdr:row>359</xdr:row>
      <xdr:rowOff>38100</xdr:rowOff>
    </xdr:to>
    <xdr:graphicFrame>
      <xdr:nvGraphicFramePr>
        <xdr:cNvPr id="18" name="Chart 19"/>
        <xdr:cNvGraphicFramePr/>
      </xdr:nvGraphicFramePr>
      <xdr:xfrm>
        <a:off x="0" y="56426100"/>
        <a:ext cx="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344</xdr:row>
      <xdr:rowOff>38100</xdr:rowOff>
    </xdr:from>
    <xdr:to>
      <xdr:col>0</xdr:col>
      <xdr:colOff>0</xdr:colOff>
      <xdr:row>359</xdr:row>
      <xdr:rowOff>47625</xdr:rowOff>
    </xdr:to>
    <xdr:graphicFrame>
      <xdr:nvGraphicFramePr>
        <xdr:cNvPr id="19" name="Chart 20"/>
        <xdr:cNvGraphicFramePr/>
      </xdr:nvGraphicFramePr>
      <xdr:xfrm>
        <a:off x="0" y="56426100"/>
        <a:ext cx="0" cy="2438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38100</xdr:colOff>
      <xdr:row>58</xdr:row>
      <xdr:rowOff>38100</xdr:rowOff>
    </xdr:from>
    <xdr:to>
      <xdr:col>4</xdr:col>
      <xdr:colOff>590550</xdr:colOff>
      <xdr:row>73</xdr:row>
      <xdr:rowOff>38100</xdr:rowOff>
    </xdr:to>
    <xdr:graphicFrame>
      <xdr:nvGraphicFramePr>
        <xdr:cNvPr id="20" name="Chart 21"/>
        <xdr:cNvGraphicFramePr/>
      </xdr:nvGraphicFramePr>
      <xdr:xfrm>
        <a:off x="38100" y="10115550"/>
        <a:ext cx="4143375" cy="2428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7"/>
  <sheetViews>
    <sheetView showGridLines="0" showRowColHeaders="0" tabSelected="1" zoomScalePageLayoutView="0" workbookViewId="0" topLeftCell="A64">
      <selection activeCell="B20" sqref="B20"/>
    </sheetView>
  </sheetViews>
  <sheetFormatPr defaultColWidth="9.140625" defaultRowHeight="12.75"/>
  <cols>
    <col min="1" max="1" width="22.7109375" style="0" customWidth="1"/>
    <col min="2" max="2" width="8.57421875" style="1" customWidth="1"/>
    <col min="3" max="3" width="9.8515625" style="1" customWidth="1"/>
    <col min="4" max="8" width="12.7109375" style="2" customWidth="1"/>
    <col min="9" max="9" width="12.7109375" style="0" customWidth="1"/>
    <col min="10" max="11" width="13.7109375" style="0" customWidth="1"/>
  </cols>
  <sheetData>
    <row r="1" ht="16.5" thickBot="1">
      <c r="A1" s="31" t="s">
        <v>40</v>
      </c>
    </row>
    <row r="2" spans="1:11" s="26" customFormat="1" ht="27.75" customHeight="1" thickBot="1">
      <c r="A2" s="27"/>
      <c r="B2" s="3" t="s">
        <v>0</v>
      </c>
      <c r="C2" s="27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28" t="s">
        <v>7</v>
      </c>
      <c r="J2" s="28" t="s">
        <v>8</v>
      </c>
      <c r="K2" s="28" t="s">
        <v>9</v>
      </c>
    </row>
    <row r="3" spans="1:11" ht="13.5" thickBot="1">
      <c r="A3" s="23" t="s">
        <v>10</v>
      </c>
      <c r="B3" s="24">
        <v>1</v>
      </c>
      <c r="C3" s="5"/>
      <c r="D3" s="25" t="s">
        <v>11</v>
      </c>
      <c r="E3" s="25" t="s">
        <v>11</v>
      </c>
      <c r="F3" s="25" t="s">
        <v>11</v>
      </c>
      <c r="G3" s="25" t="s">
        <v>11</v>
      </c>
      <c r="H3" s="25" t="s">
        <v>11</v>
      </c>
      <c r="I3" s="25" t="s">
        <v>11</v>
      </c>
      <c r="J3" s="25" t="s">
        <v>12</v>
      </c>
      <c r="K3" s="25" t="s">
        <v>13</v>
      </c>
    </row>
    <row r="4" spans="1:11" ht="12.75">
      <c r="A4" s="21" t="s">
        <v>14</v>
      </c>
      <c r="B4" s="9">
        <v>3.6</v>
      </c>
      <c r="C4" s="6">
        <f>B3*C10*B4</f>
        <v>16.650000000000002</v>
      </c>
      <c r="D4" s="13">
        <v>0</v>
      </c>
      <c r="E4" s="14">
        <f>($B$16/C4)*($B$12/2*25.4+($B$13*($B$14/100)))*0.000377</f>
        <v>42.379102102102095</v>
      </c>
      <c r="F4" s="14">
        <f>($B$19/$C4)*($B$12/2*25.4+($B$13*($B$14/100)))*0.000377</f>
        <v>40.838043843843835</v>
      </c>
      <c r="G4" s="13" t="s">
        <v>15</v>
      </c>
      <c r="H4" s="14">
        <f>($B$18/$C4)*($B$12/2*25.4+($B$13*($B$14/100)))*0.000377</f>
        <v>34.67381081081081</v>
      </c>
      <c r="I4" s="14">
        <f>H4-D4</f>
        <v>34.67381081081081</v>
      </c>
      <c r="J4" s="14">
        <v>0</v>
      </c>
      <c r="K4" s="32">
        <v>0</v>
      </c>
    </row>
    <row r="5" spans="1:11" ht="12.75">
      <c r="A5" s="21" t="s">
        <v>16</v>
      </c>
      <c r="B5" s="9">
        <v>2.29</v>
      </c>
      <c r="C5" s="7">
        <f>B3*C10*B5</f>
        <v>10.59125</v>
      </c>
      <c r="D5" s="15">
        <f>($B$15/$C$5)*($B$12/2*25.4+($B$13*($B$14/100)))*0.000377</f>
        <v>12.113121680632597</v>
      </c>
      <c r="E5" s="15">
        <f>($B$16/C5)*($B$12/2*25.4+($B$13*($B$14/100)))*0.000377</f>
        <v>66.62216924347928</v>
      </c>
      <c r="F5" s="15">
        <f>($B$19/$C5)*($B$12/2*25.4+($B$13*($B$14/100)))*0.000377</f>
        <v>64.19954490735276</v>
      </c>
      <c r="G5" s="15">
        <f>($B$17/$C5)*($B$12/2*25.4+($B$13*($B$14/100)))*0.000377</f>
        <v>30.28280420158149</v>
      </c>
      <c r="H5" s="15">
        <f>($B$18/$C5)*($B$12/2*25.4+($B$13*($B$14/100)))*0.000377</f>
        <v>54.50904756284668</v>
      </c>
      <c r="I5" s="15">
        <f>H5-G5</f>
        <v>24.22624336126519</v>
      </c>
      <c r="J5" s="15">
        <f>$B$18-($B$18*($C$5/$C$4))</f>
        <v>1637.5</v>
      </c>
      <c r="K5" s="33">
        <f>$J$5/$B$18*100</f>
        <v>36.388888888888886</v>
      </c>
    </row>
    <row r="6" spans="1:11" ht="12.75">
      <c r="A6" s="21" t="s">
        <v>17</v>
      </c>
      <c r="B6" s="9">
        <v>1.71</v>
      </c>
      <c r="C6" s="7">
        <f>B3*C10*B6</f>
        <v>7.9087499999999995</v>
      </c>
      <c r="D6" s="15">
        <f>($B$15/$C$6)*($B$12/2*25.4+($B$13*($B$14/100)))*0.000377</f>
        <v>16.221665876402717</v>
      </c>
      <c r="E6" s="15">
        <f>($B$16/C6)*($B$12/2*25.4+($B$13*($B$14/100)))*0.000377</f>
        <v>89.21916232021495</v>
      </c>
      <c r="F6" s="15">
        <f>($B$19/$C6)*($B$12/2*25.4+($B$13*($B$14/100)))*0.000377</f>
        <v>85.9748291449344</v>
      </c>
      <c r="G6" s="15">
        <f>($B$17/$C6)*($B$12/2*25.4+($B$13*($B$14/100)))*0.000377</f>
        <v>40.55416469100679</v>
      </c>
      <c r="H6" s="15">
        <f>($B$18/C6)*($B$12/2*25.4+($B$13*($B$14/100)))*0.000377</f>
        <v>72.99749644381222</v>
      </c>
      <c r="I6" s="15">
        <f>H6-G6</f>
        <v>32.443331752805435</v>
      </c>
      <c r="J6" s="15">
        <f>$B$18-($B$18*($C$6/$C$5))</f>
        <v>1139.7379912663755</v>
      </c>
      <c r="K6" s="33">
        <f>$J$6/$B$18*100</f>
        <v>25.327510917030565</v>
      </c>
    </row>
    <row r="7" spans="1:11" ht="12.75">
      <c r="A7" s="21" t="s">
        <v>18</v>
      </c>
      <c r="B7" s="9">
        <v>1.3</v>
      </c>
      <c r="C7" s="7">
        <f>B3*C10*B7</f>
        <v>6.0125</v>
      </c>
      <c r="D7" s="15">
        <f>($B$15/$C$7)*($B$12/2*25.4+($B$13*($B$14/100)))*0.000377</f>
        <v>21.337729729729727</v>
      </c>
      <c r="E7" s="15">
        <f>($B$16/$C7)*($B$12/2*25.4+($B$13*($B$14/100)))*0.000377</f>
        <v>117.35751351351348</v>
      </c>
      <c r="F7" s="15">
        <f>($B$19/$C$7)*($B$12/2*25.4+($B$13*($B$14/100)))*0.000377</f>
        <v>113.08996756756754</v>
      </c>
      <c r="G7" s="15">
        <f>($B$17/$C7)*($B$12/2*25.4+($B$13*($B$14/100)))*0.000377</f>
        <v>53.34432432432432</v>
      </c>
      <c r="H7" s="15">
        <f>($B$18/$C7)*($B$12/2*25.4+($B$13*($B$14/100)))*0.000377</f>
        <v>96.01978378378377</v>
      </c>
      <c r="I7" s="15">
        <f>H7-G7</f>
        <v>42.67545945945945</v>
      </c>
      <c r="J7" s="15">
        <f>$B$18-($B$18*($C$7/$C$6))</f>
        <v>1078.9473684210525</v>
      </c>
      <c r="K7" s="33">
        <f>$J$7/$B$18*100</f>
        <v>23.9766081871345</v>
      </c>
    </row>
    <row r="8" spans="1:11" ht="12.75">
      <c r="A8" s="21"/>
      <c r="B8" s="9"/>
      <c r="C8" s="7"/>
      <c r="D8" s="15"/>
      <c r="E8" s="15"/>
      <c r="F8" s="15"/>
      <c r="G8" s="15"/>
      <c r="H8" s="15"/>
      <c r="I8" s="15"/>
      <c r="J8" s="15"/>
      <c r="K8" s="33"/>
    </row>
    <row r="9" spans="1:11" ht="13.5" thickBot="1">
      <c r="A9" s="21" t="s">
        <v>37</v>
      </c>
      <c r="B9" s="9">
        <v>4.62</v>
      </c>
      <c r="C9" s="7">
        <f>B3*C10*B9</f>
        <v>21.3675</v>
      </c>
      <c r="D9" s="15">
        <f>($B$15/$C$9)*($B$12/2*25.4+($B$13*($B$14/100)))*0.000377</f>
        <v>6.0041230841230835</v>
      </c>
      <c r="E9" s="15">
        <f>($B$16/C9)*($B$12/2*25.4+($B$13*($B$14/100)))*0.000377</f>
        <v>33.02267696267696</v>
      </c>
      <c r="F9" s="15">
        <f>($B$19/$C9)*($B$12/2*25.4+($B$13*($B$14/100)))*0.000377</f>
        <v>31.82185234585234</v>
      </c>
      <c r="G9" s="15">
        <v>0</v>
      </c>
      <c r="H9" s="15">
        <v>0</v>
      </c>
      <c r="I9" s="15">
        <f>H9-G9</f>
        <v>0</v>
      </c>
      <c r="J9" s="16" t="s">
        <v>39</v>
      </c>
      <c r="K9" s="34" t="s">
        <v>39</v>
      </c>
    </row>
    <row r="10" spans="1:3" ht="13.5" thickBot="1">
      <c r="A10" s="22" t="s">
        <v>19</v>
      </c>
      <c r="B10" s="10">
        <v>8</v>
      </c>
      <c r="C10" s="8">
        <f>B11/B10</f>
        <v>4.625</v>
      </c>
    </row>
    <row r="11" spans="1:2" ht="13.5" thickBot="1">
      <c r="A11" s="23" t="s">
        <v>20</v>
      </c>
      <c r="B11" s="11">
        <v>37</v>
      </c>
    </row>
    <row r="12" spans="1:2" ht="13.5" thickBot="1">
      <c r="A12" s="22" t="s">
        <v>21</v>
      </c>
      <c r="B12" s="10">
        <v>19</v>
      </c>
    </row>
    <row r="13" spans="1:11" ht="13.5" thickBot="1">
      <c r="A13" s="21" t="s">
        <v>22</v>
      </c>
      <c r="B13" s="12">
        <v>110</v>
      </c>
      <c r="C13" s="30" t="s">
        <v>23</v>
      </c>
      <c r="D13" s="4" t="s">
        <v>11</v>
      </c>
      <c r="E13" s="4" t="s">
        <v>11</v>
      </c>
      <c r="F13" s="4" t="s">
        <v>11</v>
      </c>
      <c r="G13" s="4" t="s">
        <v>11</v>
      </c>
      <c r="H13" s="4" t="s">
        <v>11</v>
      </c>
      <c r="I13" s="4" t="s">
        <v>11</v>
      </c>
      <c r="J13" s="4" t="s">
        <v>12</v>
      </c>
      <c r="K13" s="4" t="s">
        <v>13</v>
      </c>
    </row>
    <row r="14" spans="1:11" ht="13.5" thickBot="1">
      <c r="A14" s="23" t="s">
        <v>24</v>
      </c>
      <c r="B14" s="17">
        <v>90</v>
      </c>
      <c r="C14" s="22" t="s">
        <v>25</v>
      </c>
      <c r="D14" s="18">
        <f aca="true" t="shared" si="0" ref="D14:I14">D4</f>
        <v>0</v>
      </c>
      <c r="E14" s="18">
        <f t="shared" si="0"/>
        <v>42.379102102102095</v>
      </c>
      <c r="F14" s="18">
        <f t="shared" si="0"/>
        <v>40.838043843843835</v>
      </c>
      <c r="G14" s="18" t="str">
        <f t="shared" si="0"/>
        <v>N/A</v>
      </c>
      <c r="H14" s="15">
        <f>F14/$B$18*$B$18</f>
        <v>40.838043843843835</v>
      </c>
      <c r="I14" s="18">
        <f t="shared" si="0"/>
        <v>34.67381081081081</v>
      </c>
      <c r="J14" s="14">
        <v>0</v>
      </c>
      <c r="K14" s="32">
        <v>0</v>
      </c>
    </row>
    <row r="15" spans="1:11" ht="13.5" thickBot="1">
      <c r="A15" s="21" t="s">
        <v>26</v>
      </c>
      <c r="B15" s="19">
        <v>1000</v>
      </c>
      <c r="C15" s="21" t="s">
        <v>27</v>
      </c>
      <c r="D15" s="18">
        <f>D5</f>
        <v>12.113121680632597</v>
      </c>
      <c r="E15" s="18">
        <f>E5</f>
        <v>66.62216924347928</v>
      </c>
      <c r="F15" s="18">
        <f>F5</f>
        <v>64.19954490735276</v>
      </c>
      <c r="G15" s="15">
        <f>F15/$B$18*$B$17</f>
        <v>35.666413837418204</v>
      </c>
      <c r="H15" s="15">
        <f>F15/$B$18*$B$18</f>
        <v>64.19954490735276</v>
      </c>
      <c r="I15" s="18">
        <f>I5</f>
        <v>24.22624336126519</v>
      </c>
      <c r="J15" s="15">
        <f>$B$18-($B$18*($C$5/$C$4))</f>
        <v>1637.5</v>
      </c>
      <c r="K15" s="33">
        <f>$J$5/$B$18*100</f>
        <v>36.388888888888886</v>
      </c>
    </row>
    <row r="16" spans="1:11" ht="13.5" thickBot="1">
      <c r="A16" s="21" t="s">
        <v>28</v>
      </c>
      <c r="B16" s="19">
        <v>5500</v>
      </c>
      <c r="C16" s="21" t="s">
        <v>29</v>
      </c>
      <c r="D16" s="18">
        <f>D6</f>
        <v>16.221665876402717</v>
      </c>
      <c r="E16" s="18">
        <f>E6</f>
        <v>89.21916232021495</v>
      </c>
      <c r="F16" s="18">
        <f>F6</f>
        <v>85.9748291449344</v>
      </c>
      <c r="G16" s="15">
        <f>F16/$B$18*$B$17</f>
        <v>47.763793969408006</v>
      </c>
      <c r="H16" s="15">
        <f>F16/$B$18*$B$18</f>
        <v>85.9748291449344</v>
      </c>
      <c r="I16" s="18">
        <f>I6</f>
        <v>32.443331752805435</v>
      </c>
      <c r="J16" s="15">
        <f>$B$18-($B$18*($C$6/$C$5))</f>
        <v>1139.7379912663755</v>
      </c>
      <c r="K16" s="33">
        <f>$J$6/$B$18*100</f>
        <v>25.327510917030565</v>
      </c>
    </row>
    <row r="17" spans="1:11" ht="13.5" thickBot="1">
      <c r="A17" s="21" t="s">
        <v>30</v>
      </c>
      <c r="B17" s="19">
        <v>2500</v>
      </c>
      <c r="C17" s="21" t="s">
        <v>31</v>
      </c>
      <c r="D17" s="18">
        <f>($B$15/(B3*C10*1.19))*($B$12/2*25.4+($B$13*($B$14/100)))*0.000377</f>
        <v>23.31012491483079</v>
      </c>
      <c r="E17" s="18">
        <f>($B$16/(B3*C10*1.19))*($B$12/2*25.4+($B$13*($B$14/100)))*0.000377</f>
        <v>128.20568703156937</v>
      </c>
      <c r="F17" s="18">
        <f>($B$19/(B3*C10*1.19))*($B$12/2*25.4+($B$13*($B$14/100)))*0.000377</f>
        <v>123.5436620486032</v>
      </c>
      <c r="G17" s="15">
        <f>F17/$B$18*$B$17</f>
        <v>68.63536780477956</v>
      </c>
      <c r="H17" s="15">
        <f>F17/$B$18*$B$18</f>
        <v>123.5436620486032</v>
      </c>
      <c r="I17" s="18">
        <f>I7</f>
        <v>42.67545945945945</v>
      </c>
      <c r="J17" s="15">
        <f>$B$18-($B$18*($C$7/$C$6))</f>
        <v>1078.9473684210525</v>
      </c>
      <c r="K17" s="33">
        <f>$J$7/$B$18*100</f>
        <v>23.9766081871345</v>
      </c>
    </row>
    <row r="18" spans="1:11" ht="13.5" thickBot="1">
      <c r="A18" s="21" t="s">
        <v>32</v>
      </c>
      <c r="B18" s="19">
        <v>4500</v>
      </c>
      <c r="C18" s="21"/>
      <c r="D18" s="18"/>
      <c r="E18" s="18"/>
      <c r="F18" s="18"/>
      <c r="G18" s="18"/>
      <c r="H18" s="18"/>
      <c r="I18" s="18"/>
      <c r="J18" s="15"/>
      <c r="K18" s="33"/>
    </row>
    <row r="19" spans="1:11" ht="13.5" thickBot="1">
      <c r="A19" s="23" t="s">
        <v>33</v>
      </c>
      <c r="B19" s="20">
        <v>5300</v>
      </c>
      <c r="C19" s="18" t="s">
        <v>38</v>
      </c>
      <c r="D19" s="18">
        <f aca="true" t="shared" si="1" ref="D19:I19">D9</f>
        <v>6.0041230841230835</v>
      </c>
      <c r="E19" s="18">
        <f t="shared" si="1"/>
        <v>33.02267696267696</v>
      </c>
      <c r="F19" s="18">
        <f t="shared" si="1"/>
        <v>31.82185234585234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6"/>
      <c r="K19" s="34"/>
    </row>
    <row r="20" ht="12.75">
      <c r="A20" s="29" t="s">
        <v>34</v>
      </c>
    </row>
    <row r="25" ht="12.75">
      <c r="N25">
        <f>(3.6*2.5)/90</f>
        <v>0.1</v>
      </c>
    </row>
    <row r="37" spans="2:8" ht="12.75">
      <c r="B37"/>
      <c r="C37"/>
      <c r="D37"/>
      <c r="E37"/>
      <c r="F37"/>
      <c r="G37"/>
      <c r="H37"/>
    </row>
    <row r="38" spans="2:8" ht="12.75">
      <c r="B38"/>
      <c r="C38"/>
      <c r="D38"/>
      <c r="E38"/>
      <c r="F38"/>
      <c r="G38"/>
      <c r="H38"/>
    </row>
    <row r="39" spans="1:6" ht="16.5" thickBot="1">
      <c r="A39" s="31" t="s">
        <v>35</v>
      </c>
      <c r="E39" s="35" t="s">
        <v>36</v>
      </c>
      <c r="F39" s="35"/>
    </row>
    <row r="40" spans="1:16" ht="26.25" thickBot="1">
      <c r="A40" s="27"/>
      <c r="B40" s="3" t="s">
        <v>0</v>
      </c>
      <c r="C40" s="27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3" t="s">
        <v>6</v>
      </c>
      <c r="I40" s="28" t="s">
        <v>7</v>
      </c>
      <c r="J40" s="28" t="s">
        <v>8</v>
      </c>
      <c r="K40" s="28" t="s">
        <v>9</v>
      </c>
      <c r="L40" s="26"/>
      <c r="M40" s="26"/>
      <c r="N40" s="26"/>
      <c r="O40" s="26"/>
      <c r="P40" s="26"/>
    </row>
    <row r="41" spans="1:11" ht="13.5" thickBot="1">
      <c r="A41" s="23" t="s">
        <v>10</v>
      </c>
      <c r="B41" s="24">
        <v>1</v>
      </c>
      <c r="C41" s="5"/>
      <c r="D41" s="25" t="s">
        <v>11</v>
      </c>
      <c r="E41" s="25" t="s">
        <v>11</v>
      </c>
      <c r="F41" s="25" t="s">
        <v>11</v>
      </c>
      <c r="G41" s="25" t="s">
        <v>11</v>
      </c>
      <c r="H41" s="25" t="s">
        <v>11</v>
      </c>
      <c r="I41" s="25" t="s">
        <v>11</v>
      </c>
      <c r="J41" s="25" t="s">
        <v>12</v>
      </c>
      <c r="K41" s="25" t="s">
        <v>13</v>
      </c>
    </row>
    <row r="42" spans="1:11" ht="12.75">
      <c r="A42" s="21" t="s">
        <v>14</v>
      </c>
      <c r="B42" s="9">
        <v>3.6</v>
      </c>
      <c r="C42" s="6">
        <f>B41*C48*B42</f>
        <v>14</v>
      </c>
      <c r="D42" s="13">
        <v>0</v>
      </c>
      <c r="E42" s="14">
        <f>($B$16/C42)*($B$12/2*25.4+($B$13*($B$14/100)))*0.000377</f>
        <v>50.4008607142857</v>
      </c>
      <c r="F42" s="14">
        <f>($B$19/$C42)*($B$12/2*25.4+($B$13*($B$14/100)))*0.000377</f>
        <v>48.568102142857136</v>
      </c>
      <c r="G42" s="13" t="s">
        <v>15</v>
      </c>
      <c r="H42" s="14">
        <f>($B$18/$C42)*($B$12/2*25.4+($B$13*($B$14/100)))*0.000377</f>
        <v>41.237067857142854</v>
      </c>
      <c r="I42" s="14">
        <f>H42-D42</f>
        <v>41.237067857142854</v>
      </c>
      <c r="J42" s="14">
        <v>0</v>
      </c>
      <c r="K42" s="32">
        <v>0</v>
      </c>
    </row>
    <row r="43" spans="1:11" ht="12.75">
      <c r="A43" s="21" t="s">
        <v>16</v>
      </c>
      <c r="B43" s="9">
        <v>2.29</v>
      </c>
      <c r="C43" s="7">
        <f>B41*C48*B43</f>
        <v>8.905555555555555</v>
      </c>
      <c r="D43" s="15">
        <f>($B$15/$C$5)*($B$12/2*25.4+($B$13*($B$14/100)))*0.000377</f>
        <v>12.113121680632597</v>
      </c>
      <c r="E43" s="15">
        <f>($B$16/C43)*($B$12/2*25.4+($B$13*($B$14/100)))*0.000377</f>
        <v>79.23279413599501</v>
      </c>
      <c r="F43" s="15">
        <f>($B$19/$C43)*($B$12/2*25.4+($B$13*($B$14/100)))*0.000377</f>
        <v>76.35160162195882</v>
      </c>
      <c r="G43" s="15">
        <f>($B$17/$C43)*($B$12/2*25.4+($B$13*($B$14/100)))*0.000377</f>
        <v>36.014906425452274</v>
      </c>
      <c r="H43" s="15">
        <f>($B$18/$C43)*($B$12/2*25.4+($B$13*($B$14/100)))*0.000377</f>
        <v>64.82683156581409</v>
      </c>
      <c r="I43" s="15">
        <f>H43-G43</f>
        <v>28.811925140361815</v>
      </c>
      <c r="J43" s="15">
        <f>$B$18-($B$18*($C$5/$C$4))</f>
        <v>1637.5</v>
      </c>
      <c r="K43" s="33">
        <f>$J$5/$B$18*100</f>
        <v>36.388888888888886</v>
      </c>
    </row>
    <row r="44" spans="1:11" ht="12.75">
      <c r="A44" s="21" t="s">
        <v>17</v>
      </c>
      <c r="B44" s="9">
        <v>1.7</v>
      </c>
      <c r="C44" s="7">
        <f>B41*C48*B44</f>
        <v>6.611111111111111</v>
      </c>
      <c r="D44" s="15">
        <f>($B$15/$C$6)*($B$12/2*25.4+($B$13*($B$14/100)))*0.000377</f>
        <v>16.221665876402717</v>
      </c>
      <c r="E44" s="15">
        <f>($B$16/C44)*($B$12/2*25.4+($B$13*($B$14/100)))*0.000377</f>
        <v>106.73123445378151</v>
      </c>
      <c r="F44" s="15">
        <f>($B$19/$C44)*($B$12/2*25.4+($B$13*($B$14/100)))*0.000377</f>
        <v>102.85009865546218</v>
      </c>
      <c r="G44" s="15">
        <f>($B$17/$C44)*($B$12/2*25.4+($B$13*($B$14/100)))*0.000377</f>
        <v>48.5141974789916</v>
      </c>
      <c r="H44" s="15">
        <f>($B$18/C44)*($B$12/2*25.4+($B$13*($B$14/100)))*0.000377</f>
        <v>87.32555546218487</v>
      </c>
      <c r="I44" s="15">
        <f>H44-G44</f>
        <v>38.81135798319327</v>
      </c>
      <c r="J44" s="15">
        <f>$B$18-($B$18*($C$6/$C$5))</f>
        <v>1139.7379912663755</v>
      </c>
      <c r="K44" s="33">
        <f>$J$6/$B$18*100</f>
        <v>25.327510917030565</v>
      </c>
    </row>
    <row r="45" spans="1:11" ht="12.75">
      <c r="A45" s="21" t="s">
        <v>18</v>
      </c>
      <c r="B45" s="9">
        <v>1.19</v>
      </c>
      <c r="C45" s="7">
        <f>B41*C48*B45</f>
        <v>4.627777777777777</v>
      </c>
      <c r="D45" s="15">
        <f>($B$15/C45)*($B$12/2*25.4+($B$13*($B$14/100)))*0.000377</f>
        <v>27.722398559423766</v>
      </c>
      <c r="E45" s="15">
        <f>($B$16/$C45)*($B$12/2*25.4+($B$13*($B$14/100)))*0.000377</f>
        <v>152.47319207683074</v>
      </c>
      <c r="F45" s="15">
        <f>($B$19/C45)*($B$12/2*25.4+($B$13*($B$14/100)))*0.000377</f>
        <v>146.92871236494597</v>
      </c>
      <c r="G45" s="15">
        <f>($B$17/$C45)*($B$12/2*25.4+($B$13*($B$14/100)))*0.000377</f>
        <v>69.30599639855942</v>
      </c>
      <c r="H45" s="15">
        <f>($B$18/$C45)*($B$12/2*25.4+($B$13*($B$14/100)))*0.000377</f>
        <v>124.75079351740695</v>
      </c>
      <c r="I45" s="15">
        <f>H45-G45</f>
        <v>55.44479711884753</v>
      </c>
      <c r="J45" s="15">
        <f>$B$18-($B$18*($C$7/$C$6))</f>
        <v>1078.9473684210525</v>
      </c>
      <c r="K45" s="33">
        <f>$J$7/$B$18*100</f>
        <v>23.9766081871345</v>
      </c>
    </row>
    <row r="46" spans="1:11" ht="12.75">
      <c r="A46" s="21"/>
      <c r="B46" s="9"/>
      <c r="C46" s="7"/>
      <c r="D46" s="15"/>
      <c r="E46" s="15"/>
      <c r="F46" s="15"/>
      <c r="G46" s="15"/>
      <c r="H46" s="15"/>
      <c r="I46" s="15"/>
      <c r="J46" s="15"/>
      <c r="K46" s="33"/>
    </row>
    <row r="47" spans="1:11" ht="13.5" thickBot="1">
      <c r="A47" s="21" t="s">
        <v>37</v>
      </c>
      <c r="B47" s="9">
        <v>4.62</v>
      </c>
      <c r="C47" s="7">
        <f>B41*C48*B47</f>
        <v>17.96666666666667</v>
      </c>
      <c r="D47" s="15">
        <f>($B$15/$C$9)*($B$12/2*25.4+($B$13*($B$14/100)))*0.000377</f>
        <v>6.0041230841230835</v>
      </c>
      <c r="E47" s="15">
        <f>($B$16/C47)*($B$12/2*25.4+($B$13*($B$14/100)))*0.000377</f>
        <v>39.27339795918366</v>
      </c>
      <c r="F47" s="15">
        <f>($B$19/$C47)*($B$12/2*25.4+($B$13*($B$14/100)))*0.000377</f>
        <v>37.845274397031524</v>
      </c>
      <c r="G47" s="15">
        <v>0</v>
      </c>
      <c r="H47" s="15">
        <v>0</v>
      </c>
      <c r="I47" s="15">
        <f>H47-G47</f>
        <v>0</v>
      </c>
      <c r="J47" s="16" t="s">
        <v>39</v>
      </c>
      <c r="K47" s="34" t="s">
        <v>39</v>
      </c>
    </row>
    <row r="48" spans="1:3" ht="13.5" thickBot="1">
      <c r="A48" s="22" t="s">
        <v>19</v>
      </c>
      <c r="B48" s="10">
        <v>9</v>
      </c>
      <c r="C48" s="8">
        <f>B49/B48</f>
        <v>3.888888888888889</v>
      </c>
    </row>
    <row r="49" spans="1:2" ht="13.5" thickBot="1">
      <c r="A49" s="23" t="s">
        <v>20</v>
      </c>
      <c r="B49" s="11">
        <v>35</v>
      </c>
    </row>
    <row r="50" spans="1:2" ht="13.5" thickBot="1">
      <c r="A50" s="22" t="s">
        <v>21</v>
      </c>
      <c r="B50" s="10">
        <v>19</v>
      </c>
    </row>
    <row r="51" spans="1:11" ht="13.5" thickBot="1">
      <c r="A51" s="21" t="s">
        <v>22</v>
      </c>
      <c r="B51" s="12">
        <v>110</v>
      </c>
      <c r="C51" s="30" t="s">
        <v>23</v>
      </c>
      <c r="D51" s="4" t="s">
        <v>11</v>
      </c>
      <c r="E51" s="4" t="s">
        <v>11</v>
      </c>
      <c r="F51" s="4" t="s">
        <v>11</v>
      </c>
      <c r="G51" s="4" t="s">
        <v>11</v>
      </c>
      <c r="H51" s="4" t="s">
        <v>11</v>
      </c>
      <c r="I51" s="4" t="s">
        <v>11</v>
      </c>
      <c r="J51" s="4" t="s">
        <v>12</v>
      </c>
      <c r="K51" s="4" t="s">
        <v>13</v>
      </c>
    </row>
    <row r="52" spans="1:11" ht="13.5" thickBot="1">
      <c r="A52" s="23" t="s">
        <v>24</v>
      </c>
      <c r="B52" s="17">
        <v>90</v>
      </c>
      <c r="C52" s="22" t="s">
        <v>25</v>
      </c>
      <c r="D52" s="18">
        <f aca="true" t="shared" si="2" ref="D52:I52">D42</f>
        <v>0</v>
      </c>
      <c r="E52" s="18">
        <f t="shared" si="2"/>
        <v>50.4008607142857</v>
      </c>
      <c r="F52" s="18">
        <f t="shared" si="2"/>
        <v>48.568102142857136</v>
      </c>
      <c r="G52" s="18" t="str">
        <f t="shared" si="2"/>
        <v>N/A</v>
      </c>
      <c r="H52" s="18">
        <f t="shared" si="2"/>
        <v>41.237067857142854</v>
      </c>
      <c r="I52" s="18">
        <f t="shared" si="2"/>
        <v>41.237067857142854</v>
      </c>
      <c r="J52" s="14">
        <v>0</v>
      </c>
      <c r="K52" s="32">
        <v>0</v>
      </c>
    </row>
    <row r="53" spans="1:11" ht="13.5" thickBot="1">
      <c r="A53" s="21" t="s">
        <v>26</v>
      </c>
      <c r="B53" s="19">
        <v>1000</v>
      </c>
      <c r="C53" s="21" t="s">
        <v>27</v>
      </c>
      <c r="D53" s="18">
        <f aca="true" t="shared" si="3" ref="D53:I53">D43</f>
        <v>12.113121680632597</v>
      </c>
      <c r="E53" s="18">
        <f t="shared" si="3"/>
        <v>79.23279413599501</v>
      </c>
      <c r="F53" s="18">
        <f t="shared" si="3"/>
        <v>76.35160162195882</v>
      </c>
      <c r="G53" s="18">
        <f t="shared" si="3"/>
        <v>36.014906425452274</v>
      </c>
      <c r="H53" s="18">
        <f t="shared" si="3"/>
        <v>64.82683156581409</v>
      </c>
      <c r="I53" s="18">
        <f t="shared" si="3"/>
        <v>28.811925140361815</v>
      </c>
      <c r="J53" s="15">
        <f>$B$18-($B$18*($C$5/$C$4))</f>
        <v>1637.5</v>
      </c>
      <c r="K53" s="33">
        <f>$J$5/$B$18*100</f>
        <v>36.388888888888886</v>
      </c>
    </row>
    <row r="54" spans="1:11" ht="13.5" thickBot="1">
      <c r="A54" s="21" t="s">
        <v>28</v>
      </c>
      <c r="B54" s="19">
        <v>5500</v>
      </c>
      <c r="C54" s="21" t="s">
        <v>29</v>
      </c>
      <c r="D54" s="18">
        <f aca="true" t="shared" si="4" ref="D54:I54">D44</f>
        <v>16.221665876402717</v>
      </c>
      <c r="E54" s="18">
        <f t="shared" si="4"/>
        <v>106.73123445378151</v>
      </c>
      <c r="F54" s="18">
        <f t="shared" si="4"/>
        <v>102.85009865546218</v>
      </c>
      <c r="G54" s="18">
        <f t="shared" si="4"/>
        <v>48.5141974789916</v>
      </c>
      <c r="H54" s="18">
        <f t="shared" si="4"/>
        <v>87.32555546218487</v>
      </c>
      <c r="I54" s="18">
        <f t="shared" si="4"/>
        <v>38.81135798319327</v>
      </c>
      <c r="J54" s="15">
        <f>$B$18-($B$18*($C$6/$C$5))</f>
        <v>1139.7379912663755</v>
      </c>
      <c r="K54" s="33">
        <f>$J$6/$B$18*100</f>
        <v>25.327510917030565</v>
      </c>
    </row>
    <row r="55" spans="1:11" ht="13.5" thickBot="1">
      <c r="A55" s="21" t="s">
        <v>30</v>
      </c>
      <c r="B55" s="19">
        <v>2500</v>
      </c>
      <c r="C55" s="21" t="s">
        <v>31</v>
      </c>
      <c r="D55" s="18">
        <f aca="true" t="shared" si="5" ref="D55:I55">D45</f>
        <v>27.722398559423766</v>
      </c>
      <c r="E55" s="18">
        <f t="shared" si="5"/>
        <v>152.47319207683074</v>
      </c>
      <c r="F55" s="18">
        <f t="shared" si="5"/>
        <v>146.92871236494597</v>
      </c>
      <c r="G55" s="18">
        <f t="shared" si="5"/>
        <v>69.30599639855942</v>
      </c>
      <c r="H55" s="18">
        <f t="shared" si="5"/>
        <v>124.75079351740695</v>
      </c>
      <c r="I55" s="18">
        <f t="shared" si="5"/>
        <v>55.44479711884753</v>
      </c>
      <c r="J55" s="15">
        <f>$B$18-($B$18*($C$7/$C$6))</f>
        <v>1078.9473684210525</v>
      </c>
      <c r="K55" s="33">
        <f>$J$7/$B$18*100</f>
        <v>23.9766081871345</v>
      </c>
    </row>
    <row r="56" spans="1:11" ht="13.5" thickBot="1">
      <c r="A56" s="21" t="s">
        <v>32</v>
      </c>
      <c r="B56" s="19">
        <v>4500</v>
      </c>
      <c r="C56" s="21"/>
      <c r="D56" s="18"/>
      <c r="E56" s="18"/>
      <c r="F56" s="18"/>
      <c r="G56" s="18"/>
      <c r="H56" s="18"/>
      <c r="I56" s="18"/>
      <c r="J56" s="15"/>
      <c r="K56" s="33"/>
    </row>
    <row r="57" spans="1:11" ht="13.5" thickBot="1">
      <c r="A57" s="23" t="s">
        <v>33</v>
      </c>
      <c r="B57" s="20">
        <v>3800</v>
      </c>
      <c r="C57" s="21" t="s">
        <v>37</v>
      </c>
      <c r="D57" s="18">
        <f aca="true" t="shared" si="6" ref="D57:I57">D47</f>
        <v>6.0041230841230835</v>
      </c>
      <c r="E57" s="18">
        <f t="shared" si="6"/>
        <v>39.27339795918366</v>
      </c>
      <c r="F57" s="18">
        <f t="shared" si="6"/>
        <v>37.845274397031524</v>
      </c>
      <c r="G57" s="18">
        <f t="shared" si="6"/>
        <v>0</v>
      </c>
      <c r="H57" s="18">
        <f t="shared" si="6"/>
        <v>0</v>
      </c>
      <c r="I57" s="18">
        <f t="shared" si="6"/>
        <v>0</v>
      </c>
      <c r="J57" s="16" t="s">
        <v>39</v>
      </c>
      <c r="K57" s="34" t="s">
        <v>39</v>
      </c>
    </row>
    <row r="58" ht="12.75">
      <c r="A58" s="29" t="s">
        <v>34</v>
      </c>
    </row>
    <row r="63" ht="12.75">
      <c r="N63">
        <f>(3.6*2.5)/90</f>
        <v>0.1</v>
      </c>
    </row>
    <row r="75" spans="2:8" ht="12.75">
      <c r="B75"/>
      <c r="C75"/>
      <c r="D75"/>
      <c r="E75"/>
      <c r="F75"/>
      <c r="G75"/>
      <c r="H75"/>
    </row>
    <row r="76" spans="2:8" ht="12.75">
      <c r="B76"/>
      <c r="C76"/>
      <c r="D76"/>
      <c r="E76"/>
      <c r="F76"/>
      <c r="G76"/>
      <c r="H76"/>
    </row>
    <row r="77" spans="2:8" ht="12.75">
      <c r="B77"/>
      <c r="C77"/>
      <c r="D77"/>
      <c r="E77"/>
      <c r="F77"/>
      <c r="G77"/>
      <c r="H77"/>
    </row>
    <row r="78" spans="2:8" ht="12.75">
      <c r="B78"/>
      <c r="C78"/>
      <c r="D78"/>
      <c r="E78"/>
      <c r="F78"/>
      <c r="G78"/>
      <c r="H78"/>
    </row>
    <row r="79" spans="2:8" ht="12.75">
      <c r="B79"/>
      <c r="C79"/>
      <c r="D79"/>
      <c r="E79"/>
      <c r="F79"/>
      <c r="G79"/>
      <c r="H79"/>
    </row>
    <row r="80" spans="2:8" ht="12.75">
      <c r="B80"/>
      <c r="C80"/>
      <c r="D80"/>
      <c r="E80"/>
      <c r="F80"/>
      <c r="G80"/>
      <c r="H80"/>
    </row>
    <row r="81" spans="2:8" ht="12.75">
      <c r="B81"/>
      <c r="C81"/>
      <c r="D81"/>
      <c r="E81"/>
      <c r="F81"/>
      <c r="G81"/>
      <c r="H81"/>
    </row>
    <row r="82" spans="2:8" ht="12.75">
      <c r="B82"/>
      <c r="C82"/>
      <c r="D82"/>
      <c r="E82"/>
      <c r="F82"/>
      <c r="G82"/>
      <c r="H82"/>
    </row>
    <row r="83" spans="2:8" ht="12.75">
      <c r="B83"/>
      <c r="C83"/>
      <c r="D83"/>
      <c r="E83"/>
      <c r="F83"/>
      <c r="G83"/>
      <c r="H83"/>
    </row>
    <row r="84" spans="2:8" ht="12.75">
      <c r="B84"/>
      <c r="C84"/>
      <c r="D84"/>
      <c r="E84"/>
      <c r="F84"/>
      <c r="G84"/>
      <c r="H84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/>
      <c r="C101"/>
      <c r="D101"/>
      <c r="E101"/>
      <c r="F101"/>
      <c r="G101"/>
      <c r="H101"/>
    </row>
    <row r="102" spans="2:8" ht="12.75">
      <c r="B102"/>
      <c r="C102"/>
      <c r="D102"/>
      <c r="E102"/>
      <c r="F102"/>
      <c r="G102"/>
      <c r="H102"/>
    </row>
    <row r="103" spans="2:8" ht="12.75">
      <c r="B103"/>
      <c r="C103"/>
      <c r="D103"/>
      <c r="E103"/>
      <c r="F103"/>
      <c r="G103"/>
      <c r="H103"/>
    </row>
    <row r="104" spans="2:8" ht="12.75">
      <c r="B104"/>
      <c r="C104"/>
      <c r="D104"/>
      <c r="E104"/>
      <c r="F104"/>
      <c r="G104"/>
      <c r="H104"/>
    </row>
    <row r="105" spans="2:8" ht="12.75">
      <c r="B105"/>
      <c r="C105"/>
      <c r="D105"/>
      <c r="E105"/>
      <c r="F105"/>
      <c r="G105"/>
      <c r="H105"/>
    </row>
    <row r="106" spans="2:8" ht="12.75">
      <c r="B106"/>
      <c r="C106"/>
      <c r="D106"/>
      <c r="E106"/>
      <c r="F106"/>
      <c r="G106"/>
      <c r="H106"/>
    </row>
    <row r="107" spans="2:8" ht="12.75">
      <c r="B107"/>
      <c r="C107"/>
      <c r="D107"/>
      <c r="E107"/>
      <c r="F107"/>
      <c r="G107"/>
      <c r="H107"/>
    </row>
    <row r="108" spans="2:8" ht="12.75">
      <c r="B108"/>
      <c r="C108"/>
      <c r="D108"/>
      <c r="E108"/>
      <c r="F108"/>
      <c r="G108"/>
      <c r="H108"/>
    </row>
    <row r="109" spans="2:8" ht="12.75">
      <c r="B109"/>
      <c r="C109"/>
      <c r="D109"/>
      <c r="E109"/>
      <c r="F109"/>
      <c r="G109"/>
      <c r="H109"/>
    </row>
    <row r="110" spans="2:8" ht="12.75">
      <c r="B110"/>
      <c r="C110"/>
      <c r="D110"/>
      <c r="E110"/>
      <c r="F110"/>
      <c r="G110"/>
      <c r="H110"/>
    </row>
    <row r="111" spans="2:8" ht="12.75">
      <c r="B111"/>
      <c r="C111"/>
      <c r="D111"/>
      <c r="E111"/>
      <c r="F111"/>
      <c r="G111"/>
      <c r="H111"/>
    </row>
    <row r="112" spans="2:8" ht="12.75">
      <c r="B112"/>
      <c r="C112"/>
      <c r="D112"/>
      <c r="E112"/>
      <c r="F112"/>
      <c r="G112"/>
      <c r="H112"/>
    </row>
    <row r="113" spans="2:8" ht="12.75">
      <c r="B113"/>
      <c r="C113"/>
      <c r="D113"/>
      <c r="E113"/>
      <c r="F113"/>
      <c r="G113"/>
      <c r="H113"/>
    </row>
    <row r="114" spans="2:8" ht="12.75">
      <c r="B114"/>
      <c r="C114"/>
      <c r="D114"/>
      <c r="E114"/>
      <c r="F114"/>
      <c r="G114"/>
      <c r="H114"/>
    </row>
    <row r="115" spans="2:8" ht="12.75">
      <c r="B115"/>
      <c r="C115"/>
      <c r="D115"/>
      <c r="E115"/>
      <c r="F115"/>
      <c r="G115"/>
      <c r="H115"/>
    </row>
    <row r="116" spans="2:8" ht="12.75">
      <c r="B116"/>
      <c r="C116"/>
      <c r="D116"/>
      <c r="E116"/>
      <c r="F116"/>
      <c r="G116"/>
      <c r="H116"/>
    </row>
    <row r="117" spans="2:8" ht="12.75">
      <c r="B117"/>
      <c r="C117"/>
      <c r="D117"/>
      <c r="E117"/>
      <c r="F117"/>
      <c r="G117"/>
      <c r="H117"/>
    </row>
    <row r="118" spans="2:8" ht="12.75">
      <c r="B118"/>
      <c r="C118"/>
      <c r="D118"/>
      <c r="E118"/>
      <c r="F118"/>
      <c r="G118"/>
      <c r="H118"/>
    </row>
    <row r="119" spans="2:8" ht="12.75">
      <c r="B119"/>
      <c r="C119"/>
      <c r="D119"/>
      <c r="E119"/>
      <c r="F119"/>
      <c r="G119"/>
      <c r="H119"/>
    </row>
    <row r="120" spans="2:8" ht="12.75">
      <c r="B120"/>
      <c r="C120"/>
      <c r="D120"/>
      <c r="E120"/>
      <c r="F120"/>
      <c r="G120"/>
      <c r="H120"/>
    </row>
    <row r="121" spans="2:8" ht="12.75">
      <c r="B121"/>
      <c r="C121"/>
      <c r="D121"/>
      <c r="E121"/>
      <c r="F121"/>
      <c r="G121"/>
      <c r="H121"/>
    </row>
    <row r="122" spans="2:8" ht="12.75">
      <c r="B122"/>
      <c r="C122"/>
      <c r="D122"/>
      <c r="E122"/>
      <c r="F122"/>
      <c r="G122"/>
      <c r="H122"/>
    </row>
    <row r="123" spans="2:8" ht="12.75">
      <c r="B123"/>
      <c r="C123"/>
      <c r="D123"/>
      <c r="E123"/>
      <c r="F123"/>
      <c r="G123"/>
      <c r="H123"/>
    </row>
    <row r="124" spans="2:8" ht="12.75">
      <c r="B124"/>
      <c r="C124"/>
      <c r="D124"/>
      <c r="E124"/>
      <c r="F124"/>
      <c r="G124"/>
      <c r="H124"/>
    </row>
    <row r="125" spans="2:8" ht="12.75">
      <c r="B125"/>
      <c r="C125"/>
      <c r="D125"/>
      <c r="E125"/>
      <c r="F125"/>
      <c r="G125"/>
      <c r="H125"/>
    </row>
    <row r="126" spans="2:8" ht="12.75">
      <c r="B126"/>
      <c r="C126"/>
      <c r="D126"/>
      <c r="E126"/>
      <c r="F126"/>
      <c r="G126"/>
      <c r="H126"/>
    </row>
    <row r="127" spans="2:8" ht="12.75">
      <c r="B127"/>
      <c r="C127"/>
      <c r="D127"/>
      <c r="E127"/>
      <c r="F127"/>
      <c r="G127"/>
      <c r="H127"/>
    </row>
    <row r="128" spans="2:8" ht="12.75">
      <c r="B128"/>
      <c r="C128"/>
      <c r="D128"/>
      <c r="E128"/>
      <c r="F128"/>
      <c r="G128"/>
      <c r="H128"/>
    </row>
    <row r="129" spans="2:8" ht="12.75">
      <c r="B129"/>
      <c r="C129"/>
      <c r="D129"/>
      <c r="E129"/>
      <c r="F129"/>
      <c r="G129"/>
      <c r="H129"/>
    </row>
    <row r="130" spans="2:8" ht="12.75">
      <c r="B130"/>
      <c r="C130"/>
      <c r="D130"/>
      <c r="E130"/>
      <c r="F130"/>
      <c r="G130"/>
      <c r="H130"/>
    </row>
    <row r="131" spans="2:8" ht="12.75">
      <c r="B131"/>
      <c r="C131"/>
      <c r="D131"/>
      <c r="E131"/>
      <c r="F131"/>
      <c r="G131"/>
      <c r="H131"/>
    </row>
    <row r="132" spans="2:8" ht="12.75">
      <c r="B132"/>
      <c r="C132"/>
      <c r="D132"/>
      <c r="E132"/>
      <c r="F132"/>
      <c r="G132"/>
      <c r="H132"/>
    </row>
    <row r="133" spans="2:8" ht="12.75">
      <c r="B133"/>
      <c r="C133"/>
      <c r="D133"/>
      <c r="E133"/>
      <c r="F133"/>
      <c r="G133"/>
      <c r="H133"/>
    </row>
    <row r="134" spans="2:8" ht="12.75">
      <c r="B134"/>
      <c r="C134"/>
      <c r="D134"/>
      <c r="E134"/>
      <c r="F134"/>
      <c r="G134"/>
      <c r="H134"/>
    </row>
    <row r="135" spans="2:8" ht="12.75">
      <c r="B135"/>
      <c r="C135"/>
      <c r="D135"/>
      <c r="E135"/>
      <c r="F135"/>
      <c r="G135"/>
      <c r="H135"/>
    </row>
    <row r="136" spans="2:8" ht="12.75">
      <c r="B136"/>
      <c r="C136"/>
      <c r="D136"/>
      <c r="E136"/>
      <c r="F136"/>
      <c r="G136"/>
      <c r="H136"/>
    </row>
    <row r="137" spans="2:8" ht="12.75">
      <c r="B137"/>
      <c r="C137"/>
      <c r="D137"/>
      <c r="E137"/>
      <c r="F137"/>
      <c r="G137"/>
      <c r="H137"/>
    </row>
    <row r="138" spans="2:8" ht="12.75">
      <c r="B138"/>
      <c r="C138"/>
      <c r="D138"/>
      <c r="E138"/>
      <c r="F138"/>
      <c r="G138"/>
      <c r="H138"/>
    </row>
    <row r="139" spans="2:8" ht="12.75">
      <c r="B139"/>
      <c r="C139"/>
      <c r="D139"/>
      <c r="E139"/>
      <c r="F139"/>
      <c r="G139"/>
      <c r="H139"/>
    </row>
    <row r="140" spans="2:8" ht="12.75">
      <c r="B140"/>
      <c r="C140"/>
      <c r="D140"/>
      <c r="E140"/>
      <c r="F140"/>
      <c r="G140"/>
      <c r="H140"/>
    </row>
    <row r="141" spans="2:8" ht="12.75">
      <c r="B141"/>
      <c r="C141"/>
      <c r="D141"/>
      <c r="E141"/>
      <c r="F141"/>
      <c r="G141"/>
      <c r="H141"/>
    </row>
    <row r="142" spans="2:8" ht="12.75">
      <c r="B142"/>
      <c r="C142"/>
      <c r="D142"/>
      <c r="E142"/>
      <c r="F142"/>
      <c r="G142"/>
      <c r="H142"/>
    </row>
    <row r="143" spans="2:8" ht="12.75">
      <c r="B143"/>
      <c r="C143"/>
      <c r="D143"/>
      <c r="E143"/>
      <c r="F143"/>
      <c r="G143"/>
      <c r="H143"/>
    </row>
    <row r="144" spans="2:8" ht="12.75">
      <c r="B144"/>
      <c r="C144"/>
      <c r="D144"/>
      <c r="E144"/>
      <c r="F144"/>
      <c r="G144"/>
      <c r="H144"/>
    </row>
    <row r="145" spans="2:8" ht="12.75">
      <c r="B145"/>
      <c r="C145"/>
      <c r="D145"/>
      <c r="E145"/>
      <c r="F145"/>
      <c r="G145"/>
      <c r="H145"/>
    </row>
    <row r="146" spans="2:8" ht="12.75">
      <c r="B146"/>
      <c r="C146"/>
      <c r="D146"/>
      <c r="E146"/>
      <c r="F146"/>
      <c r="G146"/>
      <c r="H146"/>
    </row>
    <row r="147" spans="2:8" ht="12.75">
      <c r="B147"/>
      <c r="C147"/>
      <c r="D147"/>
      <c r="E147"/>
      <c r="F147"/>
      <c r="G147"/>
      <c r="H147"/>
    </row>
    <row r="148" spans="2:8" ht="12.75">
      <c r="B148"/>
      <c r="C148"/>
      <c r="D148"/>
      <c r="E148"/>
      <c r="F148"/>
      <c r="G148"/>
      <c r="H148"/>
    </row>
    <row r="149" spans="2:8" ht="12.75">
      <c r="B149"/>
      <c r="C149"/>
      <c r="D149"/>
      <c r="E149"/>
      <c r="F149"/>
      <c r="G149"/>
      <c r="H149"/>
    </row>
    <row r="150" spans="2:8" ht="12.75">
      <c r="B150"/>
      <c r="C150"/>
      <c r="D150"/>
      <c r="E150"/>
      <c r="F150"/>
      <c r="G150"/>
      <c r="H150"/>
    </row>
    <row r="151" spans="2:8" ht="12.75">
      <c r="B151"/>
      <c r="C151"/>
      <c r="D151"/>
      <c r="E151"/>
      <c r="F151"/>
      <c r="G151"/>
      <c r="H151"/>
    </row>
    <row r="152" spans="2:8" ht="12.75">
      <c r="B152"/>
      <c r="C152"/>
      <c r="D152"/>
      <c r="E152"/>
      <c r="F152"/>
      <c r="G152"/>
      <c r="H152"/>
    </row>
    <row r="153" spans="2:8" ht="12.75">
      <c r="B153"/>
      <c r="C153"/>
      <c r="D153"/>
      <c r="E153"/>
      <c r="F153"/>
      <c r="G153"/>
      <c r="H153"/>
    </row>
    <row r="154" spans="2:8" ht="12.75">
      <c r="B154"/>
      <c r="C154"/>
      <c r="D154"/>
      <c r="E154"/>
      <c r="F154"/>
      <c r="G154"/>
      <c r="H154"/>
    </row>
    <row r="155" spans="2:8" ht="12.75">
      <c r="B155"/>
      <c r="C155"/>
      <c r="D155"/>
      <c r="E155"/>
      <c r="F155"/>
      <c r="G155"/>
      <c r="H155"/>
    </row>
    <row r="156" spans="2:8" ht="12.75">
      <c r="B156"/>
      <c r="C156"/>
      <c r="D156"/>
      <c r="E156"/>
      <c r="F156"/>
      <c r="G156"/>
      <c r="H156"/>
    </row>
    <row r="157" spans="2:8" ht="12.75">
      <c r="B157"/>
      <c r="C157"/>
      <c r="D157"/>
      <c r="E157"/>
      <c r="F157"/>
      <c r="G157"/>
      <c r="H157"/>
    </row>
    <row r="158" spans="2:8" ht="12.75">
      <c r="B158"/>
      <c r="C158"/>
      <c r="D158"/>
      <c r="E158"/>
      <c r="F158"/>
      <c r="G158"/>
      <c r="H158"/>
    </row>
    <row r="159" spans="2:8" ht="12.75">
      <c r="B159"/>
      <c r="C159"/>
      <c r="D159"/>
      <c r="E159"/>
      <c r="F159"/>
      <c r="G159"/>
      <c r="H159"/>
    </row>
    <row r="160" spans="2:8" ht="12.75">
      <c r="B160"/>
      <c r="C160"/>
      <c r="D160"/>
      <c r="E160"/>
      <c r="F160"/>
      <c r="G160"/>
      <c r="H160"/>
    </row>
    <row r="161" spans="2:8" ht="12.75">
      <c r="B161"/>
      <c r="C161"/>
      <c r="D161"/>
      <c r="E161"/>
      <c r="F161"/>
      <c r="G161"/>
      <c r="H161"/>
    </row>
    <row r="162" spans="2:8" ht="12.75">
      <c r="B162"/>
      <c r="C162"/>
      <c r="D162"/>
      <c r="E162"/>
      <c r="F162"/>
      <c r="G162"/>
      <c r="H162"/>
    </row>
    <row r="163" spans="2:8" ht="12.75">
      <c r="B163"/>
      <c r="C163"/>
      <c r="D163"/>
      <c r="E163"/>
      <c r="F163"/>
      <c r="G163"/>
      <c r="H163"/>
    </row>
    <row r="164" spans="2:8" ht="12.75">
      <c r="B164"/>
      <c r="C164"/>
      <c r="D164"/>
      <c r="E164"/>
      <c r="F164"/>
      <c r="G164"/>
      <c r="H164"/>
    </row>
    <row r="165" spans="2:8" ht="12.75">
      <c r="B165"/>
      <c r="C165"/>
      <c r="D165"/>
      <c r="E165"/>
      <c r="F165"/>
      <c r="G165"/>
      <c r="H165"/>
    </row>
    <row r="166" spans="2:8" ht="12.75">
      <c r="B166"/>
      <c r="C166"/>
      <c r="D166"/>
      <c r="E166"/>
      <c r="F166"/>
      <c r="G166"/>
      <c r="H166"/>
    </row>
    <row r="167" spans="2:8" ht="12.75">
      <c r="B167"/>
      <c r="C167"/>
      <c r="D167"/>
      <c r="E167"/>
      <c r="F167"/>
      <c r="G167"/>
      <c r="H167"/>
    </row>
    <row r="168" spans="2:8" ht="12.75">
      <c r="B168"/>
      <c r="C168"/>
      <c r="D168"/>
      <c r="E168"/>
      <c r="F168"/>
      <c r="G168"/>
      <c r="H168"/>
    </row>
    <row r="169" spans="2:8" ht="12.75">
      <c r="B169"/>
      <c r="C169"/>
      <c r="D169"/>
      <c r="E169"/>
      <c r="F169"/>
      <c r="G169"/>
      <c r="H169"/>
    </row>
    <row r="170" spans="2:8" ht="12.75">
      <c r="B170"/>
      <c r="C170"/>
      <c r="D170"/>
      <c r="E170"/>
      <c r="F170"/>
      <c r="G170"/>
      <c r="H170"/>
    </row>
    <row r="171" spans="2:8" ht="12.75">
      <c r="B171"/>
      <c r="C171"/>
      <c r="D171"/>
      <c r="E171"/>
      <c r="F171"/>
      <c r="G171"/>
      <c r="H171"/>
    </row>
    <row r="172" spans="2:8" ht="12.75">
      <c r="B172"/>
      <c r="C172"/>
      <c r="D172"/>
      <c r="E172"/>
      <c r="F172"/>
      <c r="G172"/>
      <c r="H172"/>
    </row>
    <row r="173" spans="2:8" ht="12.75">
      <c r="B173"/>
      <c r="C173"/>
      <c r="D173"/>
      <c r="E173"/>
      <c r="F173"/>
      <c r="G173"/>
      <c r="H173"/>
    </row>
    <row r="174" spans="2:8" ht="12.75">
      <c r="B174"/>
      <c r="C174"/>
      <c r="D174"/>
      <c r="E174"/>
      <c r="F174"/>
      <c r="G174"/>
      <c r="H174"/>
    </row>
    <row r="175" spans="2:8" ht="12.75">
      <c r="B175"/>
      <c r="C175"/>
      <c r="D175"/>
      <c r="E175"/>
      <c r="F175"/>
      <c r="G175"/>
      <c r="H175"/>
    </row>
    <row r="176" spans="2:8" ht="12.75">
      <c r="B176"/>
      <c r="C176"/>
      <c r="D176"/>
      <c r="E176"/>
      <c r="F176"/>
      <c r="G176"/>
      <c r="H176"/>
    </row>
    <row r="177" spans="2:8" ht="12.75">
      <c r="B177"/>
      <c r="C177"/>
      <c r="D177"/>
      <c r="E177"/>
      <c r="F177"/>
      <c r="G177"/>
      <c r="H177"/>
    </row>
    <row r="178" spans="2:8" ht="12.75">
      <c r="B178"/>
      <c r="C178"/>
      <c r="D178"/>
      <c r="E178"/>
      <c r="F178"/>
      <c r="G178"/>
      <c r="H178"/>
    </row>
    <row r="179" spans="2:8" ht="12.75">
      <c r="B179"/>
      <c r="C179"/>
      <c r="D179"/>
      <c r="E179"/>
      <c r="F179"/>
      <c r="G179"/>
      <c r="H179"/>
    </row>
    <row r="180" spans="2:8" ht="12.75">
      <c r="B180"/>
      <c r="C180"/>
      <c r="D180"/>
      <c r="E180"/>
      <c r="F180"/>
      <c r="G180"/>
      <c r="H180"/>
    </row>
    <row r="181" spans="2:8" ht="12.75">
      <c r="B181"/>
      <c r="C181"/>
      <c r="D181"/>
      <c r="E181"/>
      <c r="F181"/>
      <c r="G181"/>
      <c r="H181"/>
    </row>
    <row r="182" spans="2:8" ht="12.75">
      <c r="B182"/>
      <c r="C182"/>
      <c r="D182"/>
      <c r="E182"/>
      <c r="F182"/>
      <c r="G182"/>
      <c r="H182"/>
    </row>
    <row r="183" spans="2:8" ht="12.75">
      <c r="B183"/>
      <c r="C183"/>
      <c r="D183"/>
      <c r="E183"/>
      <c r="F183"/>
      <c r="G183"/>
      <c r="H183"/>
    </row>
    <row r="184" spans="2:8" ht="12.75">
      <c r="B184"/>
      <c r="C184"/>
      <c r="D184"/>
      <c r="E184"/>
      <c r="F184"/>
      <c r="G184"/>
      <c r="H184"/>
    </row>
    <row r="185" spans="2:8" ht="12.75">
      <c r="B185"/>
      <c r="C185"/>
      <c r="D185"/>
      <c r="E185"/>
      <c r="F185"/>
      <c r="G185"/>
      <c r="H185"/>
    </row>
    <row r="186" spans="2:8" ht="12.75">
      <c r="B186"/>
      <c r="C186"/>
      <c r="D186"/>
      <c r="E186"/>
      <c r="F186"/>
      <c r="G186"/>
      <c r="H186"/>
    </row>
    <row r="187" spans="2:8" ht="12.75">
      <c r="B187"/>
      <c r="C187"/>
      <c r="D187"/>
      <c r="E187"/>
      <c r="F187"/>
      <c r="G187"/>
      <c r="H187"/>
    </row>
    <row r="188" spans="2:8" ht="12.75">
      <c r="B188"/>
      <c r="C188"/>
      <c r="D188"/>
      <c r="E188"/>
      <c r="F188"/>
      <c r="G188"/>
      <c r="H188"/>
    </row>
    <row r="189" spans="2:8" ht="12.75">
      <c r="B189"/>
      <c r="C189"/>
      <c r="D189"/>
      <c r="E189"/>
      <c r="F189"/>
      <c r="G189"/>
      <c r="H189"/>
    </row>
    <row r="190" spans="2:8" ht="12.75">
      <c r="B190"/>
      <c r="C190"/>
      <c r="D190"/>
      <c r="E190"/>
      <c r="F190"/>
      <c r="G190"/>
      <c r="H190"/>
    </row>
    <row r="191" spans="2:8" ht="12.75">
      <c r="B191"/>
      <c r="C191"/>
      <c r="D191"/>
      <c r="E191"/>
      <c r="F191"/>
      <c r="G191"/>
      <c r="H191"/>
    </row>
    <row r="192" spans="2:8" ht="12.75">
      <c r="B192"/>
      <c r="C192"/>
      <c r="D192"/>
      <c r="E192"/>
      <c r="F192"/>
      <c r="G192"/>
      <c r="H192"/>
    </row>
    <row r="193" spans="2:8" ht="12.75">
      <c r="B193"/>
      <c r="C193"/>
      <c r="D193"/>
      <c r="E193"/>
      <c r="F193"/>
      <c r="G193"/>
      <c r="H193"/>
    </row>
    <row r="194" spans="2:8" ht="12.75">
      <c r="B194"/>
      <c r="C194"/>
      <c r="D194"/>
      <c r="E194"/>
      <c r="F194"/>
      <c r="G194"/>
      <c r="H194"/>
    </row>
    <row r="195" spans="2:8" ht="12.75">
      <c r="B195"/>
      <c r="C195"/>
      <c r="D195"/>
      <c r="E195"/>
      <c r="F195"/>
      <c r="G195"/>
      <c r="H195"/>
    </row>
    <row r="196" spans="2:8" ht="12.75">
      <c r="B196"/>
      <c r="C196"/>
      <c r="D196"/>
      <c r="E196"/>
      <c r="F196"/>
      <c r="G196"/>
      <c r="H196"/>
    </row>
    <row r="197" spans="2:8" ht="12.75">
      <c r="B197"/>
      <c r="C197"/>
      <c r="D197"/>
      <c r="E197"/>
      <c r="F197"/>
      <c r="G197"/>
      <c r="H197"/>
    </row>
    <row r="198" spans="2:8" ht="12.75">
      <c r="B198"/>
      <c r="C198"/>
      <c r="D198"/>
      <c r="E198"/>
      <c r="F198"/>
      <c r="G198"/>
      <c r="H198"/>
    </row>
    <row r="199" spans="2:8" ht="12.75">
      <c r="B199"/>
      <c r="C199"/>
      <c r="D199"/>
      <c r="E199"/>
      <c r="F199"/>
      <c r="G199"/>
      <c r="H199"/>
    </row>
    <row r="200" spans="2:8" ht="12.75">
      <c r="B200"/>
      <c r="C200"/>
      <c r="D200"/>
      <c r="E200"/>
      <c r="F200"/>
      <c r="G200"/>
      <c r="H200"/>
    </row>
    <row r="201" spans="2:8" ht="12.75">
      <c r="B201"/>
      <c r="C201"/>
      <c r="D201"/>
      <c r="E201"/>
      <c r="F201"/>
      <c r="G201"/>
      <c r="H201"/>
    </row>
    <row r="202" spans="2:8" ht="12.75">
      <c r="B202"/>
      <c r="C202"/>
      <c r="D202"/>
      <c r="E202"/>
      <c r="F202"/>
      <c r="G202"/>
      <c r="H202"/>
    </row>
    <row r="203" spans="2:8" ht="12.75">
      <c r="B203"/>
      <c r="C203"/>
      <c r="D203"/>
      <c r="E203"/>
      <c r="F203"/>
      <c r="G203"/>
      <c r="H203"/>
    </row>
    <row r="204" spans="2:8" ht="12.75">
      <c r="B204"/>
      <c r="C204"/>
      <c r="D204"/>
      <c r="E204"/>
      <c r="F204"/>
      <c r="G204"/>
      <c r="H204"/>
    </row>
    <row r="205" spans="2:8" ht="12.75">
      <c r="B205"/>
      <c r="C205"/>
      <c r="D205"/>
      <c r="E205"/>
      <c r="F205"/>
      <c r="G205"/>
      <c r="H205"/>
    </row>
    <row r="206" spans="2:8" ht="12.75">
      <c r="B206"/>
      <c r="C206"/>
      <c r="D206"/>
      <c r="E206"/>
      <c r="F206"/>
      <c r="G206"/>
      <c r="H206"/>
    </row>
    <row r="207" spans="2:8" ht="12.75">
      <c r="B207"/>
      <c r="C207"/>
      <c r="D207"/>
      <c r="E207"/>
      <c r="F207"/>
      <c r="G207"/>
      <c r="H207"/>
    </row>
    <row r="208" spans="2:8" ht="12.75">
      <c r="B208"/>
      <c r="C208"/>
      <c r="D208"/>
      <c r="E208"/>
      <c r="F208"/>
      <c r="G208"/>
      <c r="H208"/>
    </row>
    <row r="209" spans="2:8" ht="12.75">
      <c r="B209"/>
      <c r="C209"/>
      <c r="D209"/>
      <c r="E209"/>
      <c r="F209"/>
      <c r="G209"/>
      <c r="H209"/>
    </row>
    <row r="210" spans="2:8" ht="12.75">
      <c r="B210"/>
      <c r="C210"/>
      <c r="D210"/>
      <c r="E210"/>
      <c r="F210"/>
      <c r="G210"/>
      <c r="H210"/>
    </row>
    <row r="211" spans="2:8" ht="12.75">
      <c r="B211"/>
      <c r="C211"/>
      <c r="D211"/>
      <c r="E211"/>
      <c r="F211"/>
      <c r="G211"/>
      <c r="H211"/>
    </row>
    <row r="212" spans="2:8" ht="12.75">
      <c r="B212"/>
      <c r="C212"/>
      <c r="D212"/>
      <c r="E212"/>
      <c r="F212"/>
      <c r="G212"/>
      <c r="H212"/>
    </row>
    <row r="213" spans="2:8" ht="12.75">
      <c r="B213"/>
      <c r="C213"/>
      <c r="D213"/>
      <c r="E213"/>
      <c r="F213"/>
      <c r="G213"/>
      <c r="H213"/>
    </row>
    <row r="214" spans="2:8" ht="12.75">
      <c r="B214"/>
      <c r="C214"/>
      <c r="D214"/>
      <c r="E214"/>
      <c r="F214"/>
      <c r="G214"/>
      <c r="H214"/>
    </row>
    <row r="215" spans="2:8" ht="12.75">
      <c r="B215"/>
      <c r="C215"/>
      <c r="D215"/>
      <c r="E215"/>
      <c r="F215"/>
      <c r="G215"/>
      <c r="H215"/>
    </row>
    <row r="216" spans="2:8" ht="12.75">
      <c r="B216"/>
      <c r="C216"/>
      <c r="D216"/>
      <c r="E216"/>
      <c r="F216"/>
      <c r="G216"/>
      <c r="H216"/>
    </row>
    <row r="217" spans="2:8" ht="12.75">
      <c r="B217"/>
      <c r="C217"/>
      <c r="D217"/>
      <c r="E217"/>
      <c r="F217"/>
      <c r="G217"/>
      <c r="H217"/>
    </row>
    <row r="218" spans="2:8" ht="12.75">
      <c r="B218"/>
      <c r="C218"/>
      <c r="D218"/>
      <c r="E218"/>
      <c r="F218"/>
      <c r="G218"/>
      <c r="H218"/>
    </row>
    <row r="219" spans="2:8" ht="12.75">
      <c r="B219"/>
      <c r="C219"/>
      <c r="D219"/>
      <c r="E219"/>
      <c r="F219"/>
      <c r="G219"/>
      <c r="H219"/>
    </row>
    <row r="220" spans="2:8" ht="12.75">
      <c r="B220"/>
      <c r="C220"/>
      <c r="D220"/>
      <c r="E220"/>
      <c r="F220"/>
      <c r="G220"/>
      <c r="H220"/>
    </row>
    <row r="221" spans="2:8" ht="12.75">
      <c r="B221"/>
      <c r="C221"/>
      <c r="D221"/>
      <c r="E221"/>
      <c r="F221"/>
      <c r="G221"/>
      <c r="H221"/>
    </row>
    <row r="222" spans="2:8" ht="12.75">
      <c r="B222"/>
      <c r="C222"/>
      <c r="D222"/>
      <c r="E222"/>
      <c r="F222"/>
      <c r="G222"/>
      <c r="H222"/>
    </row>
    <row r="223" spans="2:8" ht="12.75">
      <c r="B223"/>
      <c r="C223"/>
      <c r="D223"/>
      <c r="E223"/>
      <c r="F223"/>
      <c r="G223"/>
      <c r="H223"/>
    </row>
    <row r="224" spans="2:8" ht="12.75">
      <c r="B224"/>
      <c r="C224"/>
      <c r="D224"/>
      <c r="E224"/>
      <c r="F224"/>
      <c r="G224"/>
      <c r="H224"/>
    </row>
    <row r="225" spans="2:8" ht="12.75">
      <c r="B225"/>
      <c r="C225"/>
      <c r="D225"/>
      <c r="E225"/>
      <c r="F225"/>
      <c r="G225"/>
      <c r="H225"/>
    </row>
    <row r="226" spans="2:8" ht="12.75">
      <c r="B226"/>
      <c r="C226"/>
      <c r="D226"/>
      <c r="E226"/>
      <c r="F226"/>
      <c r="G226"/>
      <c r="H226"/>
    </row>
    <row r="227" spans="2:8" ht="12.75">
      <c r="B227"/>
      <c r="C227"/>
      <c r="D227"/>
      <c r="E227"/>
      <c r="F227"/>
      <c r="G227"/>
      <c r="H227"/>
    </row>
    <row r="228" spans="2:8" ht="12.75">
      <c r="B228"/>
      <c r="C228"/>
      <c r="D228"/>
      <c r="E228"/>
      <c r="F228"/>
      <c r="G228"/>
      <c r="H228"/>
    </row>
    <row r="229" spans="2:8" ht="12.75">
      <c r="B229"/>
      <c r="C229"/>
      <c r="D229"/>
      <c r="E229"/>
      <c r="F229"/>
      <c r="G229"/>
      <c r="H229"/>
    </row>
    <row r="230" spans="2:8" ht="12.75">
      <c r="B230"/>
      <c r="C230"/>
      <c r="D230"/>
      <c r="E230"/>
      <c r="F230"/>
      <c r="G230"/>
      <c r="H230"/>
    </row>
    <row r="231" spans="2:8" ht="12.75">
      <c r="B231"/>
      <c r="C231"/>
      <c r="D231"/>
      <c r="E231"/>
      <c r="F231"/>
      <c r="G231"/>
      <c r="H231"/>
    </row>
    <row r="232" spans="2:8" ht="12.75">
      <c r="B232"/>
      <c r="C232"/>
      <c r="D232"/>
      <c r="E232"/>
      <c r="F232"/>
      <c r="G232"/>
      <c r="H232"/>
    </row>
    <row r="233" spans="2:8" ht="12.75">
      <c r="B233"/>
      <c r="C233"/>
      <c r="D233"/>
      <c r="E233"/>
      <c r="F233"/>
      <c r="G233"/>
      <c r="H233"/>
    </row>
    <row r="234" spans="2:8" ht="12.75">
      <c r="B234"/>
      <c r="C234"/>
      <c r="D234"/>
      <c r="E234"/>
      <c r="F234"/>
      <c r="G234"/>
      <c r="H234"/>
    </row>
    <row r="235" spans="2:8" ht="12.75">
      <c r="B235"/>
      <c r="C235"/>
      <c r="D235"/>
      <c r="E235"/>
      <c r="F235"/>
      <c r="G235"/>
      <c r="H235"/>
    </row>
    <row r="236" spans="2:8" ht="12.75">
      <c r="B236"/>
      <c r="C236"/>
      <c r="D236"/>
      <c r="E236"/>
      <c r="F236"/>
      <c r="G236"/>
      <c r="H236"/>
    </row>
    <row r="237" spans="2:8" ht="12.75">
      <c r="B237"/>
      <c r="C237"/>
      <c r="D237"/>
      <c r="E237"/>
      <c r="F237"/>
      <c r="G237"/>
      <c r="H237"/>
    </row>
    <row r="238" spans="2:8" ht="12.75">
      <c r="B238"/>
      <c r="C238"/>
      <c r="D238"/>
      <c r="E238"/>
      <c r="F238"/>
      <c r="G238"/>
      <c r="H238"/>
    </row>
    <row r="239" spans="2:8" ht="12.75">
      <c r="B239"/>
      <c r="C239"/>
      <c r="D239"/>
      <c r="E239"/>
      <c r="F239"/>
      <c r="G239"/>
      <c r="H239"/>
    </row>
    <row r="240" spans="2:8" ht="12.75">
      <c r="B240"/>
      <c r="C240"/>
      <c r="D240"/>
      <c r="E240"/>
      <c r="F240"/>
      <c r="G240"/>
      <c r="H240"/>
    </row>
    <row r="241" spans="2:8" ht="12.75">
      <c r="B241"/>
      <c r="C241"/>
      <c r="D241"/>
      <c r="E241"/>
      <c r="F241"/>
      <c r="G241"/>
      <c r="H241"/>
    </row>
    <row r="242" spans="2:8" ht="12.75">
      <c r="B242"/>
      <c r="C242"/>
      <c r="D242"/>
      <c r="E242"/>
      <c r="F242"/>
      <c r="G242"/>
      <c r="H242"/>
    </row>
    <row r="243" spans="2:8" ht="12.75">
      <c r="B243"/>
      <c r="C243"/>
      <c r="D243"/>
      <c r="E243"/>
      <c r="F243"/>
      <c r="G243"/>
      <c r="H243"/>
    </row>
    <row r="244" spans="2:8" ht="12.75">
      <c r="B244"/>
      <c r="C244"/>
      <c r="D244"/>
      <c r="E244"/>
      <c r="F244"/>
      <c r="G244"/>
      <c r="H244"/>
    </row>
    <row r="245" spans="2:8" ht="12.75">
      <c r="B245"/>
      <c r="C245"/>
      <c r="D245"/>
      <c r="E245"/>
      <c r="F245"/>
      <c r="G245"/>
      <c r="H245"/>
    </row>
    <row r="246" spans="2:8" ht="12.75">
      <c r="B246"/>
      <c r="C246"/>
      <c r="D246"/>
      <c r="E246"/>
      <c r="F246"/>
      <c r="G246"/>
      <c r="H246"/>
    </row>
    <row r="247" spans="2:8" ht="12.75">
      <c r="B247"/>
      <c r="C247"/>
      <c r="D247"/>
      <c r="E247"/>
      <c r="F247"/>
      <c r="G247"/>
      <c r="H247"/>
    </row>
    <row r="248" spans="2:8" ht="12.75">
      <c r="B248"/>
      <c r="C248"/>
      <c r="D248"/>
      <c r="E248"/>
      <c r="F248"/>
      <c r="G248"/>
      <c r="H248"/>
    </row>
    <row r="249" spans="2:8" ht="12.75">
      <c r="B249"/>
      <c r="C249"/>
      <c r="D249"/>
      <c r="E249"/>
      <c r="F249"/>
      <c r="G249"/>
      <c r="H249"/>
    </row>
    <row r="250" spans="2:8" ht="12.75">
      <c r="B250"/>
      <c r="C250"/>
      <c r="D250"/>
      <c r="E250"/>
      <c r="F250"/>
      <c r="G250"/>
      <c r="H250"/>
    </row>
    <row r="251" spans="2:8" ht="12.75">
      <c r="B251"/>
      <c r="C251"/>
      <c r="D251"/>
      <c r="E251"/>
      <c r="F251"/>
      <c r="G251"/>
      <c r="H251"/>
    </row>
    <row r="252" spans="2:8" ht="12.75">
      <c r="B252"/>
      <c r="C252"/>
      <c r="D252"/>
      <c r="E252"/>
      <c r="F252"/>
      <c r="G252"/>
      <c r="H252"/>
    </row>
    <row r="253" spans="2:8" ht="12.75">
      <c r="B253"/>
      <c r="C253"/>
      <c r="D253"/>
      <c r="E253"/>
      <c r="F253"/>
      <c r="G253"/>
      <c r="H253"/>
    </row>
    <row r="254" spans="2:8" ht="12.75">
      <c r="B254"/>
      <c r="C254"/>
      <c r="D254"/>
      <c r="E254"/>
      <c r="F254"/>
      <c r="G254"/>
      <c r="H254"/>
    </row>
    <row r="255" spans="2:8" ht="12.75">
      <c r="B255"/>
      <c r="C255"/>
      <c r="D255"/>
      <c r="E255"/>
      <c r="F255"/>
      <c r="G255"/>
      <c r="H255"/>
    </row>
    <row r="256" spans="2:8" ht="12.75">
      <c r="B256"/>
      <c r="C256"/>
      <c r="D256"/>
      <c r="E256"/>
      <c r="F256"/>
      <c r="G256"/>
      <c r="H256"/>
    </row>
    <row r="257" spans="2:8" ht="12.75">
      <c r="B257"/>
      <c r="C257"/>
      <c r="D257"/>
      <c r="E257"/>
      <c r="F257"/>
      <c r="G257"/>
      <c r="H257"/>
    </row>
    <row r="258" spans="2:8" ht="12.75">
      <c r="B258"/>
      <c r="C258"/>
      <c r="D258"/>
      <c r="E258"/>
      <c r="F258"/>
      <c r="G258"/>
      <c r="H258"/>
    </row>
    <row r="259" spans="2:8" ht="12.75">
      <c r="B259"/>
      <c r="C259"/>
      <c r="D259"/>
      <c r="E259"/>
      <c r="F259"/>
      <c r="G259"/>
      <c r="H259"/>
    </row>
    <row r="260" spans="2:8" ht="12.75">
      <c r="B260"/>
      <c r="C260"/>
      <c r="D260"/>
      <c r="E260"/>
      <c r="F260"/>
      <c r="G260"/>
      <c r="H260"/>
    </row>
    <row r="261" spans="2:8" ht="12.75">
      <c r="B261"/>
      <c r="C261"/>
      <c r="D261"/>
      <c r="E261"/>
      <c r="F261"/>
      <c r="G261"/>
      <c r="H261"/>
    </row>
    <row r="262" spans="2:8" ht="12.75">
      <c r="B262"/>
      <c r="C262"/>
      <c r="D262"/>
      <c r="E262"/>
      <c r="F262"/>
      <c r="G262"/>
      <c r="H262"/>
    </row>
    <row r="263" spans="2:8" ht="12.75">
      <c r="B263"/>
      <c r="C263"/>
      <c r="D263"/>
      <c r="E263"/>
      <c r="F263"/>
      <c r="G263"/>
      <c r="H263"/>
    </row>
    <row r="264" spans="2:8" ht="12.75">
      <c r="B264"/>
      <c r="C264"/>
      <c r="D264"/>
      <c r="E264"/>
      <c r="F264"/>
      <c r="G264"/>
      <c r="H264"/>
    </row>
    <row r="265" spans="2:8" ht="12.75">
      <c r="B265"/>
      <c r="C265"/>
      <c r="D265"/>
      <c r="E265"/>
      <c r="F265"/>
      <c r="G265"/>
      <c r="H265"/>
    </row>
    <row r="266" spans="2:8" ht="12.75">
      <c r="B266"/>
      <c r="C266"/>
      <c r="D266"/>
      <c r="E266"/>
      <c r="F266"/>
      <c r="G266"/>
      <c r="H266"/>
    </row>
    <row r="267" spans="2:8" ht="12.75">
      <c r="B267"/>
      <c r="C267"/>
      <c r="D267"/>
      <c r="E267"/>
      <c r="F267"/>
      <c r="G267"/>
      <c r="H267"/>
    </row>
    <row r="268" spans="2:8" ht="12.75">
      <c r="B268"/>
      <c r="C268"/>
      <c r="D268"/>
      <c r="E268"/>
      <c r="F268"/>
      <c r="G268"/>
      <c r="H268"/>
    </row>
    <row r="269" spans="2:8" ht="12.75">
      <c r="B269"/>
      <c r="C269"/>
      <c r="D269"/>
      <c r="E269"/>
      <c r="F269"/>
      <c r="G269"/>
      <c r="H269"/>
    </row>
    <row r="270" spans="2:8" ht="12.75">
      <c r="B270"/>
      <c r="C270"/>
      <c r="D270"/>
      <c r="E270"/>
      <c r="F270"/>
      <c r="G270"/>
      <c r="H270"/>
    </row>
    <row r="271" spans="2:8" ht="12.75">
      <c r="B271"/>
      <c r="C271"/>
      <c r="D271"/>
      <c r="E271"/>
      <c r="F271"/>
      <c r="G271"/>
      <c r="H271"/>
    </row>
    <row r="272" spans="2:8" ht="12.75">
      <c r="B272"/>
      <c r="C272"/>
      <c r="D272"/>
      <c r="E272"/>
      <c r="F272"/>
      <c r="G272"/>
      <c r="H272"/>
    </row>
    <row r="273" spans="2:8" ht="12.75">
      <c r="B273"/>
      <c r="C273"/>
      <c r="D273"/>
      <c r="E273"/>
      <c r="F273"/>
      <c r="G273"/>
      <c r="H273"/>
    </row>
    <row r="274" spans="2:8" ht="12.75">
      <c r="B274"/>
      <c r="C274"/>
      <c r="D274"/>
      <c r="E274"/>
      <c r="F274"/>
      <c r="G274"/>
      <c r="H274"/>
    </row>
    <row r="275" spans="2:8" ht="12.75">
      <c r="B275"/>
      <c r="C275"/>
      <c r="D275"/>
      <c r="E275"/>
      <c r="F275"/>
      <c r="G275"/>
      <c r="H275"/>
    </row>
    <row r="276" spans="2:8" ht="12.75">
      <c r="B276"/>
      <c r="C276"/>
      <c r="D276"/>
      <c r="E276"/>
      <c r="F276"/>
      <c r="G276"/>
      <c r="H276"/>
    </row>
    <row r="277" spans="2:8" ht="12.75">
      <c r="B277"/>
      <c r="C277"/>
      <c r="D277"/>
      <c r="E277"/>
      <c r="F277"/>
      <c r="G277"/>
      <c r="H277"/>
    </row>
    <row r="278" spans="2:8" ht="12.75">
      <c r="B278"/>
      <c r="C278"/>
      <c r="D278"/>
      <c r="E278"/>
      <c r="F278"/>
      <c r="G278"/>
      <c r="H278"/>
    </row>
    <row r="279" spans="2:8" ht="12.75">
      <c r="B279"/>
      <c r="C279"/>
      <c r="D279"/>
      <c r="E279"/>
      <c r="F279"/>
      <c r="G279"/>
      <c r="H279"/>
    </row>
    <row r="280" spans="2:8" ht="12.75">
      <c r="B280"/>
      <c r="C280"/>
      <c r="D280"/>
      <c r="E280"/>
      <c r="F280"/>
      <c r="G280"/>
      <c r="H280"/>
    </row>
    <row r="281" spans="2:8" ht="12.75">
      <c r="B281"/>
      <c r="C281"/>
      <c r="D281"/>
      <c r="E281"/>
      <c r="F281"/>
      <c r="G281"/>
      <c r="H281"/>
    </row>
    <row r="282" spans="2:8" ht="12.75">
      <c r="B282"/>
      <c r="C282"/>
      <c r="D282"/>
      <c r="E282"/>
      <c r="F282"/>
      <c r="G282"/>
      <c r="H282"/>
    </row>
    <row r="283" spans="2:8" ht="12.75">
      <c r="B283"/>
      <c r="C283"/>
      <c r="D283"/>
      <c r="E283"/>
      <c r="F283"/>
      <c r="G283"/>
      <c r="H283"/>
    </row>
    <row r="284" spans="2:8" ht="12.75">
      <c r="B284"/>
      <c r="C284"/>
      <c r="D284"/>
      <c r="E284"/>
      <c r="F284"/>
      <c r="G284"/>
      <c r="H284"/>
    </row>
    <row r="285" spans="2:8" ht="12.75">
      <c r="B285"/>
      <c r="C285"/>
      <c r="D285"/>
      <c r="E285"/>
      <c r="F285"/>
      <c r="G285"/>
      <c r="H285"/>
    </row>
    <row r="286" spans="2:8" ht="12.75">
      <c r="B286"/>
      <c r="C286"/>
      <c r="D286"/>
      <c r="E286"/>
      <c r="F286"/>
      <c r="G286"/>
      <c r="H286"/>
    </row>
    <row r="287" spans="2:8" ht="12.75">
      <c r="B287"/>
      <c r="C287"/>
      <c r="D287"/>
      <c r="E287"/>
      <c r="F287"/>
      <c r="G287"/>
      <c r="H287"/>
    </row>
    <row r="288" spans="2:8" ht="12.75">
      <c r="B288"/>
      <c r="C288"/>
      <c r="D288"/>
      <c r="E288"/>
      <c r="F288"/>
      <c r="G288"/>
      <c r="H288"/>
    </row>
    <row r="289" spans="2:8" ht="12.75">
      <c r="B289"/>
      <c r="C289"/>
      <c r="D289"/>
      <c r="E289"/>
      <c r="F289"/>
      <c r="G289"/>
      <c r="H289"/>
    </row>
    <row r="290" spans="2:8" ht="12.75">
      <c r="B290"/>
      <c r="C290"/>
      <c r="D290"/>
      <c r="E290"/>
      <c r="F290"/>
      <c r="G290"/>
      <c r="H290"/>
    </row>
    <row r="291" spans="2:8" ht="12.75">
      <c r="B291"/>
      <c r="C291"/>
      <c r="D291"/>
      <c r="E291"/>
      <c r="F291"/>
      <c r="G291"/>
      <c r="H291"/>
    </row>
    <row r="292" spans="2:8" ht="12.75">
      <c r="B292"/>
      <c r="C292"/>
      <c r="D292"/>
      <c r="E292"/>
      <c r="F292"/>
      <c r="G292"/>
      <c r="H292"/>
    </row>
    <row r="293" spans="2:8" ht="12.75">
      <c r="B293"/>
      <c r="C293"/>
      <c r="D293"/>
      <c r="E293"/>
      <c r="F293"/>
      <c r="G293"/>
      <c r="H293"/>
    </row>
    <row r="294" spans="2:8" ht="12.75">
      <c r="B294"/>
      <c r="C294"/>
      <c r="D294"/>
      <c r="E294"/>
      <c r="F294"/>
      <c r="G294"/>
      <c r="H294"/>
    </row>
    <row r="295" spans="2:8" ht="12.75">
      <c r="B295"/>
      <c r="C295"/>
      <c r="D295"/>
      <c r="E295"/>
      <c r="F295"/>
      <c r="G295"/>
      <c r="H295"/>
    </row>
    <row r="296" spans="2:8" ht="12.75">
      <c r="B296"/>
      <c r="C296"/>
      <c r="D296"/>
      <c r="E296"/>
      <c r="F296"/>
      <c r="G296"/>
      <c r="H296"/>
    </row>
    <row r="297" spans="2:8" ht="12.75">
      <c r="B297"/>
      <c r="C297"/>
      <c r="D297"/>
      <c r="E297"/>
      <c r="F297"/>
      <c r="G297"/>
      <c r="H297"/>
    </row>
    <row r="298" spans="2:8" ht="12.75">
      <c r="B298"/>
      <c r="C298"/>
      <c r="D298"/>
      <c r="E298"/>
      <c r="F298"/>
      <c r="G298"/>
      <c r="H298"/>
    </row>
    <row r="299" spans="2:8" ht="12.75">
      <c r="B299"/>
      <c r="C299"/>
      <c r="D299"/>
      <c r="E299"/>
      <c r="F299"/>
      <c r="G299"/>
      <c r="H299"/>
    </row>
    <row r="300" spans="2:8" ht="12.75">
      <c r="B300"/>
      <c r="C300"/>
      <c r="D300"/>
      <c r="E300"/>
      <c r="F300"/>
      <c r="G300"/>
      <c r="H300"/>
    </row>
    <row r="301" spans="2:8" ht="12.75">
      <c r="B301"/>
      <c r="C301"/>
      <c r="D301"/>
      <c r="E301"/>
      <c r="F301"/>
      <c r="G301"/>
      <c r="H301"/>
    </row>
    <row r="302" spans="2:8" ht="12.75">
      <c r="B302"/>
      <c r="C302"/>
      <c r="D302"/>
      <c r="E302"/>
      <c r="F302"/>
      <c r="G302"/>
      <c r="H302"/>
    </row>
    <row r="303" spans="2:8" ht="12.75">
      <c r="B303"/>
      <c r="C303"/>
      <c r="D303"/>
      <c r="E303"/>
      <c r="F303"/>
      <c r="G303"/>
      <c r="H303"/>
    </row>
    <row r="304" spans="2:8" ht="12.75">
      <c r="B304"/>
      <c r="C304"/>
      <c r="D304"/>
      <c r="E304"/>
      <c r="F304"/>
      <c r="G304"/>
      <c r="H304"/>
    </row>
    <row r="305" spans="2:8" ht="12.75">
      <c r="B305"/>
      <c r="C305"/>
      <c r="D305"/>
      <c r="E305"/>
      <c r="F305"/>
      <c r="G305"/>
      <c r="H305"/>
    </row>
    <row r="306" spans="2:8" ht="12.75">
      <c r="B306"/>
      <c r="C306"/>
      <c r="D306"/>
      <c r="E306"/>
      <c r="F306"/>
      <c r="G306"/>
      <c r="H306"/>
    </row>
    <row r="307" spans="2:8" ht="12.75">
      <c r="B307"/>
      <c r="C307"/>
      <c r="D307"/>
      <c r="E307"/>
      <c r="F307"/>
      <c r="G307"/>
      <c r="H307"/>
    </row>
    <row r="308" spans="2:8" ht="12.75">
      <c r="B308"/>
      <c r="C308"/>
      <c r="D308"/>
      <c r="E308"/>
      <c r="F308"/>
      <c r="G308"/>
      <c r="H308"/>
    </row>
    <row r="309" spans="2:8" ht="12.75">
      <c r="B309"/>
      <c r="C309"/>
      <c r="D309"/>
      <c r="E309"/>
      <c r="F309"/>
      <c r="G309"/>
      <c r="H309"/>
    </row>
    <row r="310" spans="2:8" ht="12.75">
      <c r="B310"/>
      <c r="C310"/>
      <c r="D310"/>
      <c r="E310"/>
      <c r="F310"/>
      <c r="G310"/>
      <c r="H310"/>
    </row>
    <row r="311" spans="2:8" ht="12.75">
      <c r="B311"/>
      <c r="C311"/>
      <c r="D311"/>
      <c r="E311"/>
      <c r="F311"/>
      <c r="G311"/>
      <c r="H311"/>
    </row>
    <row r="312" spans="2:8" ht="12.75">
      <c r="B312"/>
      <c r="C312"/>
      <c r="D312"/>
      <c r="E312"/>
      <c r="F312"/>
      <c r="G312"/>
      <c r="H312"/>
    </row>
    <row r="313" spans="2:8" ht="12.75">
      <c r="B313"/>
      <c r="C313"/>
      <c r="D313"/>
      <c r="E313"/>
      <c r="F313"/>
      <c r="G313"/>
      <c r="H313"/>
    </row>
    <row r="314" spans="2:8" ht="12.75">
      <c r="B314"/>
      <c r="C314"/>
      <c r="D314"/>
      <c r="E314"/>
      <c r="F314"/>
      <c r="G314"/>
      <c r="H314"/>
    </row>
    <row r="315" spans="2:8" ht="12.75">
      <c r="B315"/>
      <c r="C315"/>
      <c r="D315"/>
      <c r="E315"/>
      <c r="F315"/>
      <c r="G315"/>
      <c r="H315"/>
    </row>
    <row r="316" spans="2:8" ht="12.75">
      <c r="B316"/>
      <c r="C316"/>
      <c r="D316"/>
      <c r="E316"/>
      <c r="F316"/>
      <c r="G316"/>
      <c r="H316"/>
    </row>
    <row r="317" spans="2:8" ht="12.75">
      <c r="B317"/>
      <c r="C317"/>
      <c r="D317"/>
      <c r="E317"/>
      <c r="F317"/>
      <c r="G317"/>
      <c r="H317"/>
    </row>
    <row r="318" spans="2:8" ht="12.75">
      <c r="B318"/>
      <c r="C318"/>
      <c r="D318"/>
      <c r="E318"/>
      <c r="F318"/>
      <c r="G318"/>
      <c r="H318"/>
    </row>
    <row r="319" spans="2:8" ht="12.75">
      <c r="B319"/>
      <c r="C319"/>
      <c r="D319"/>
      <c r="E319"/>
      <c r="F319"/>
      <c r="G319"/>
      <c r="H319"/>
    </row>
    <row r="320" spans="2:8" ht="12.75">
      <c r="B320"/>
      <c r="C320"/>
      <c r="D320"/>
      <c r="E320"/>
      <c r="F320"/>
      <c r="G320"/>
      <c r="H320"/>
    </row>
    <row r="321" spans="2:8" ht="12.75">
      <c r="B321"/>
      <c r="C321"/>
      <c r="D321"/>
      <c r="E321"/>
      <c r="F321"/>
      <c r="G321"/>
      <c r="H321"/>
    </row>
    <row r="322" spans="2:8" ht="12.75">
      <c r="B322"/>
      <c r="C322"/>
      <c r="D322"/>
      <c r="E322"/>
      <c r="F322"/>
      <c r="G322"/>
      <c r="H322"/>
    </row>
    <row r="323" spans="2:8" ht="12.75">
      <c r="B323"/>
      <c r="C323"/>
      <c r="D323"/>
      <c r="E323"/>
      <c r="F323"/>
      <c r="G323"/>
      <c r="H323"/>
    </row>
    <row r="324" spans="2:8" ht="12.75">
      <c r="B324"/>
      <c r="C324"/>
      <c r="D324"/>
      <c r="E324"/>
      <c r="F324"/>
      <c r="G324"/>
      <c r="H324"/>
    </row>
    <row r="325" spans="2:8" ht="12.75">
      <c r="B325"/>
      <c r="C325"/>
      <c r="D325"/>
      <c r="E325"/>
      <c r="F325"/>
      <c r="G325"/>
      <c r="H325"/>
    </row>
    <row r="326" spans="2:8" ht="12.75">
      <c r="B326"/>
      <c r="C326"/>
      <c r="D326"/>
      <c r="E326"/>
      <c r="F326"/>
      <c r="G326"/>
      <c r="H326"/>
    </row>
    <row r="327" spans="2:8" ht="12.75">
      <c r="B327"/>
      <c r="C327"/>
      <c r="D327"/>
      <c r="E327"/>
      <c r="F327"/>
      <c r="G327"/>
      <c r="H327"/>
    </row>
    <row r="328" spans="2:8" ht="12.75">
      <c r="B328"/>
      <c r="C328"/>
      <c r="D328"/>
      <c r="E328"/>
      <c r="F328"/>
      <c r="G328"/>
      <c r="H328"/>
    </row>
    <row r="329" spans="2:8" ht="12.75">
      <c r="B329"/>
      <c r="C329"/>
      <c r="D329"/>
      <c r="E329"/>
      <c r="F329"/>
      <c r="G329"/>
      <c r="H329"/>
    </row>
    <row r="330" spans="2:8" ht="12.75">
      <c r="B330"/>
      <c r="C330"/>
      <c r="D330"/>
      <c r="E330"/>
      <c r="F330"/>
      <c r="G330"/>
      <c r="H330"/>
    </row>
    <row r="331" spans="2:8" ht="12.75">
      <c r="B331"/>
      <c r="C331"/>
      <c r="D331"/>
      <c r="E331"/>
      <c r="F331"/>
      <c r="G331"/>
      <c r="H331"/>
    </row>
    <row r="332" spans="2:8" ht="12.75">
      <c r="B332"/>
      <c r="C332"/>
      <c r="D332"/>
      <c r="E332"/>
      <c r="F332"/>
      <c r="G332"/>
      <c r="H332"/>
    </row>
    <row r="333" spans="2:8" ht="12.75">
      <c r="B333"/>
      <c r="C333"/>
      <c r="D333"/>
      <c r="E333"/>
      <c r="F333"/>
      <c r="G333"/>
      <c r="H333"/>
    </row>
    <row r="334" spans="2:8" ht="12.75">
      <c r="B334"/>
      <c r="C334"/>
      <c r="D334"/>
      <c r="E334"/>
      <c r="F334"/>
      <c r="G334"/>
      <c r="H334"/>
    </row>
    <row r="335" spans="2:8" ht="12.75">
      <c r="B335"/>
      <c r="C335"/>
      <c r="D335"/>
      <c r="E335"/>
      <c r="F335"/>
      <c r="G335"/>
      <c r="H335"/>
    </row>
    <row r="336" spans="2:8" ht="12.75">
      <c r="B336"/>
      <c r="C336"/>
      <c r="D336"/>
      <c r="E336"/>
      <c r="F336"/>
      <c r="G336"/>
      <c r="H336"/>
    </row>
    <row r="337" spans="2:8" ht="12.75">
      <c r="B337"/>
      <c r="C337"/>
      <c r="D337"/>
      <c r="E337"/>
      <c r="F337"/>
      <c r="G337"/>
      <c r="H337"/>
    </row>
    <row r="338" spans="2:8" ht="12.75">
      <c r="B338"/>
      <c r="C338"/>
      <c r="D338"/>
      <c r="E338"/>
      <c r="F338"/>
      <c r="G338"/>
      <c r="H338"/>
    </row>
    <row r="339" spans="2:8" ht="12.75">
      <c r="B339"/>
      <c r="C339"/>
      <c r="D339"/>
      <c r="E339"/>
      <c r="F339"/>
      <c r="G339"/>
      <c r="H339"/>
    </row>
    <row r="340" spans="2:8" ht="12.75">
      <c r="B340"/>
      <c r="C340"/>
      <c r="D340"/>
      <c r="E340"/>
      <c r="F340"/>
      <c r="G340"/>
      <c r="H340"/>
    </row>
    <row r="341" spans="2:8" ht="12.75">
      <c r="B341"/>
      <c r="C341"/>
      <c r="D341"/>
      <c r="E341"/>
      <c r="F341"/>
      <c r="G341"/>
      <c r="H341"/>
    </row>
    <row r="342" spans="2:8" ht="12.75">
      <c r="B342"/>
      <c r="C342"/>
      <c r="D342"/>
      <c r="E342"/>
      <c r="F342"/>
      <c r="G342"/>
      <c r="H342"/>
    </row>
    <row r="343" spans="2:8" ht="12.75">
      <c r="B343"/>
      <c r="C343"/>
      <c r="D343"/>
      <c r="E343"/>
      <c r="F343"/>
      <c r="G343"/>
      <c r="H343"/>
    </row>
    <row r="344" spans="2:8" ht="12.75">
      <c r="B344"/>
      <c r="C344"/>
      <c r="D344"/>
      <c r="E344"/>
      <c r="F344"/>
      <c r="G344"/>
      <c r="H344"/>
    </row>
    <row r="345" spans="2:8" ht="12.75">
      <c r="B345"/>
      <c r="C345"/>
      <c r="D345"/>
      <c r="E345"/>
      <c r="F345"/>
      <c r="G345"/>
      <c r="H345"/>
    </row>
    <row r="346" spans="2:8" ht="12.75">
      <c r="B346"/>
      <c r="C346"/>
      <c r="D346"/>
      <c r="E346"/>
      <c r="F346"/>
      <c r="G346"/>
      <c r="H346"/>
    </row>
    <row r="347" spans="2:8" ht="12.75">
      <c r="B347"/>
      <c r="C347"/>
      <c r="D347"/>
      <c r="E347"/>
      <c r="F347"/>
      <c r="G347"/>
      <c r="H347"/>
    </row>
    <row r="348" spans="2:8" ht="12.75">
      <c r="B348"/>
      <c r="C348"/>
      <c r="D348"/>
      <c r="E348"/>
      <c r="F348"/>
      <c r="G348"/>
      <c r="H348"/>
    </row>
    <row r="349" spans="2:8" ht="12.75">
      <c r="B349"/>
      <c r="C349"/>
      <c r="D349"/>
      <c r="E349"/>
      <c r="F349"/>
      <c r="G349"/>
      <c r="H349"/>
    </row>
    <row r="350" spans="2:8" ht="12.75">
      <c r="B350"/>
      <c r="C350"/>
      <c r="D350"/>
      <c r="E350"/>
      <c r="F350"/>
      <c r="G350"/>
      <c r="H350"/>
    </row>
    <row r="351" spans="2:8" ht="12.75">
      <c r="B351"/>
      <c r="C351"/>
      <c r="D351"/>
      <c r="E351"/>
      <c r="F351"/>
      <c r="G351"/>
      <c r="H351"/>
    </row>
    <row r="352" spans="2:8" ht="12.75">
      <c r="B352"/>
      <c r="C352"/>
      <c r="D352"/>
      <c r="E352"/>
      <c r="F352"/>
      <c r="G352"/>
      <c r="H352"/>
    </row>
    <row r="353" spans="2:8" ht="12.75">
      <c r="B353"/>
      <c r="C353"/>
      <c r="D353"/>
      <c r="E353"/>
      <c r="F353"/>
      <c r="G353"/>
      <c r="H353"/>
    </row>
    <row r="354" spans="2:8" ht="12.75">
      <c r="B354"/>
      <c r="C354"/>
      <c r="D354"/>
      <c r="E354"/>
      <c r="F354"/>
      <c r="G354"/>
      <c r="H354"/>
    </row>
    <row r="355" spans="2:8" ht="12.75">
      <c r="B355"/>
      <c r="C355"/>
      <c r="D355"/>
      <c r="E355"/>
      <c r="F355"/>
      <c r="G355"/>
      <c r="H355"/>
    </row>
    <row r="356" spans="2:8" ht="12.75">
      <c r="B356"/>
      <c r="C356"/>
      <c r="D356"/>
      <c r="E356"/>
      <c r="F356"/>
      <c r="G356"/>
      <c r="H356"/>
    </row>
    <row r="357" spans="2:8" ht="12.75">
      <c r="B357"/>
      <c r="C357"/>
      <c r="D357"/>
      <c r="E357"/>
      <c r="F357"/>
      <c r="G357"/>
      <c r="H357"/>
    </row>
    <row r="358" spans="2:8" ht="12.75">
      <c r="B358"/>
      <c r="C358"/>
      <c r="D358"/>
      <c r="E358"/>
      <c r="F358"/>
      <c r="G358"/>
      <c r="H358"/>
    </row>
    <row r="359" spans="2:8" ht="12.75">
      <c r="B359"/>
      <c r="C359"/>
      <c r="D359"/>
      <c r="E359"/>
      <c r="F359"/>
      <c r="G359"/>
      <c r="H359"/>
    </row>
    <row r="360" spans="2:8" ht="12.75">
      <c r="B360"/>
      <c r="C360"/>
      <c r="D360"/>
      <c r="E360"/>
      <c r="F360"/>
      <c r="G360"/>
      <c r="H360"/>
    </row>
    <row r="361" spans="2:8" ht="12.75">
      <c r="B361"/>
      <c r="C361"/>
      <c r="D361"/>
      <c r="E361"/>
      <c r="F361"/>
      <c r="G361"/>
      <c r="H361"/>
    </row>
    <row r="362" spans="2:8" ht="12.75">
      <c r="B362"/>
      <c r="C362"/>
      <c r="D362"/>
      <c r="E362"/>
      <c r="F362"/>
      <c r="G362"/>
      <c r="H362"/>
    </row>
    <row r="363" spans="2:8" ht="12.75">
      <c r="B363"/>
      <c r="C363"/>
      <c r="D363"/>
      <c r="E363"/>
      <c r="F363"/>
      <c r="G363"/>
      <c r="H363"/>
    </row>
    <row r="364" spans="2:8" ht="12.75">
      <c r="B364"/>
      <c r="C364"/>
      <c r="D364"/>
      <c r="E364"/>
      <c r="F364"/>
      <c r="G364"/>
      <c r="H364"/>
    </row>
    <row r="365" spans="2:8" ht="12.75">
      <c r="B365"/>
      <c r="C365"/>
      <c r="D365"/>
      <c r="E365"/>
      <c r="F365"/>
      <c r="G365"/>
      <c r="H365"/>
    </row>
    <row r="366" spans="2:8" ht="12.75">
      <c r="B366"/>
      <c r="C366"/>
      <c r="D366"/>
      <c r="E366"/>
      <c r="F366"/>
      <c r="G366"/>
      <c r="H366"/>
    </row>
    <row r="367" spans="2:8" ht="12.75">
      <c r="B367"/>
      <c r="C367"/>
      <c r="D367"/>
      <c r="E367"/>
      <c r="F367"/>
      <c r="G367"/>
      <c r="H367"/>
    </row>
    <row r="368" spans="2:8" ht="12.75">
      <c r="B368"/>
      <c r="C368"/>
      <c r="D368"/>
      <c r="E368"/>
      <c r="F368"/>
      <c r="G368"/>
      <c r="H368"/>
    </row>
    <row r="369" spans="2:8" ht="12.75">
      <c r="B369"/>
      <c r="C369"/>
      <c r="D369"/>
      <c r="E369"/>
      <c r="F369"/>
      <c r="G369"/>
      <c r="H369"/>
    </row>
    <row r="370" spans="2:8" ht="12.75">
      <c r="B370"/>
      <c r="C370"/>
      <c r="D370"/>
      <c r="E370"/>
      <c r="F370"/>
      <c r="G370"/>
      <c r="H370"/>
    </row>
    <row r="371" spans="2:8" ht="12.75">
      <c r="B371"/>
      <c r="C371"/>
      <c r="D371"/>
      <c r="E371"/>
      <c r="F371"/>
      <c r="G371"/>
      <c r="H371"/>
    </row>
    <row r="372" spans="2:8" ht="12.75">
      <c r="B372"/>
      <c r="C372"/>
      <c r="D372"/>
      <c r="E372"/>
      <c r="F372"/>
      <c r="G372"/>
      <c r="H372"/>
    </row>
    <row r="373" spans="2:8" ht="12.75">
      <c r="B373"/>
      <c r="C373"/>
      <c r="D373"/>
      <c r="E373"/>
      <c r="F373"/>
      <c r="G373"/>
      <c r="H373"/>
    </row>
    <row r="374" spans="2:8" ht="12.75">
      <c r="B374"/>
      <c r="C374"/>
      <c r="D374"/>
      <c r="E374"/>
      <c r="F374"/>
      <c r="G374"/>
      <c r="H374"/>
    </row>
    <row r="375" spans="2:8" ht="12.75">
      <c r="B375"/>
      <c r="C375"/>
      <c r="D375"/>
      <c r="E375"/>
      <c r="F375"/>
      <c r="G375"/>
      <c r="H375"/>
    </row>
    <row r="376" spans="2:8" ht="12.75">
      <c r="B376"/>
      <c r="C376"/>
      <c r="D376"/>
      <c r="E376"/>
      <c r="F376"/>
      <c r="G376"/>
      <c r="H376"/>
    </row>
    <row r="377" spans="2:8" ht="12.75">
      <c r="B377"/>
      <c r="C377"/>
      <c r="D377"/>
      <c r="E377"/>
      <c r="F377"/>
      <c r="G377"/>
      <c r="H377"/>
    </row>
    <row r="378" spans="2:8" ht="12.75">
      <c r="B378"/>
      <c r="C378"/>
      <c r="D378"/>
      <c r="E378"/>
      <c r="F378"/>
      <c r="G378"/>
      <c r="H378"/>
    </row>
    <row r="379" spans="2:8" ht="12.75">
      <c r="B379"/>
      <c r="C379"/>
      <c r="D379"/>
      <c r="E379"/>
      <c r="F379"/>
      <c r="G379"/>
      <c r="H379"/>
    </row>
    <row r="380" spans="2:8" ht="12.75">
      <c r="B380"/>
      <c r="C380"/>
      <c r="D380"/>
      <c r="E380"/>
      <c r="F380"/>
      <c r="G380"/>
      <c r="H380"/>
    </row>
    <row r="381" spans="2:8" ht="12.75">
      <c r="B381"/>
      <c r="C381"/>
      <c r="D381"/>
      <c r="E381"/>
      <c r="F381"/>
      <c r="G381"/>
      <c r="H381"/>
    </row>
    <row r="382" spans="2:8" ht="12.75">
      <c r="B382"/>
      <c r="C382"/>
      <c r="D382"/>
      <c r="E382"/>
      <c r="F382"/>
      <c r="G382"/>
      <c r="H382"/>
    </row>
    <row r="383" spans="2:8" ht="12.75">
      <c r="B383"/>
      <c r="C383"/>
      <c r="D383"/>
      <c r="E383"/>
      <c r="F383"/>
      <c r="G383"/>
      <c r="H383"/>
    </row>
    <row r="384" spans="2:8" ht="12.75">
      <c r="B384"/>
      <c r="C384"/>
      <c r="D384"/>
      <c r="E384"/>
      <c r="F384"/>
      <c r="G384"/>
      <c r="H384"/>
    </row>
    <row r="385" spans="2:8" ht="12.75">
      <c r="B385"/>
      <c r="C385"/>
      <c r="D385"/>
      <c r="E385"/>
      <c r="F385"/>
      <c r="G385"/>
      <c r="H385"/>
    </row>
    <row r="386" spans="2:8" ht="12.75">
      <c r="B386"/>
      <c r="C386"/>
      <c r="D386"/>
      <c r="E386"/>
      <c r="F386"/>
      <c r="G386"/>
      <c r="H386"/>
    </row>
    <row r="387" spans="2:8" ht="12.75">
      <c r="B387"/>
      <c r="C387"/>
      <c r="D387"/>
      <c r="E387"/>
      <c r="F387"/>
      <c r="G387"/>
      <c r="H387"/>
    </row>
    <row r="388" spans="2:8" ht="12.75">
      <c r="B388"/>
      <c r="C388"/>
      <c r="D388"/>
      <c r="E388"/>
      <c r="F388"/>
      <c r="G388"/>
      <c r="H388"/>
    </row>
    <row r="389" spans="2:8" ht="12.75">
      <c r="B389"/>
      <c r="C389"/>
      <c r="D389"/>
      <c r="E389"/>
      <c r="F389"/>
      <c r="G389"/>
      <c r="H389"/>
    </row>
    <row r="390" spans="2:8" ht="12.75">
      <c r="B390"/>
      <c r="C390"/>
      <c r="D390"/>
      <c r="E390"/>
      <c r="F390"/>
      <c r="G390"/>
      <c r="H390"/>
    </row>
    <row r="391" spans="2:8" ht="12.75">
      <c r="B391"/>
      <c r="C391"/>
      <c r="D391"/>
      <c r="E391"/>
      <c r="F391"/>
      <c r="G391"/>
      <c r="H391"/>
    </row>
    <row r="392" spans="2:8" ht="12.75">
      <c r="B392"/>
      <c r="C392"/>
      <c r="D392"/>
      <c r="E392"/>
      <c r="F392"/>
      <c r="G392"/>
      <c r="H392"/>
    </row>
    <row r="393" spans="2:8" ht="12.75">
      <c r="B393"/>
      <c r="C393"/>
      <c r="D393"/>
      <c r="E393"/>
      <c r="F393"/>
      <c r="G393"/>
      <c r="H393"/>
    </row>
    <row r="394" spans="2:8" ht="12.75">
      <c r="B394"/>
      <c r="C394"/>
      <c r="D394"/>
      <c r="E394"/>
      <c r="F394"/>
      <c r="G394"/>
      <c r="H394"/>
    </row>
    <row r="395" spans="2:8" ht="12.75">
      <c r="B395"/>
      <c r="C395"/>
      <c r="D395"/>
      <c r="E395"/>
      <c r="F395"/>
      <c r="G395"/>
      <c r="H395"/>
    </row>
    <row r="396" spans="2:8" ht="12.75">
      <c r="B396"/>
      <c r="C396"/>
      <c r="D396"/>
      <c r="E396"/>
      <c r="F396"/>
      <c r="G396"/>
      <c r="H396"/>
    </row>
    <row r="397" spans="2:8" ht="12.75">
      <c r="B397"/>
      <c r="C397"/>
      <c r="D397"/>
      <c r="E397"/>
      <c r="F397"/>
      <c r="G397"/>
      <c r="H397"/>
    </row>
    <row r="398" spans="2:8" ht="12.75">
      <c r="B398"/>
      <c r="C398"/>
      <c r="D398"/>
      <c r="E398"/>
      <c r="F398"/>
      <c r="G398"/>
      <c r="H398"/>
    </row>
    <row r="399" spans="2:8" ht="12.75">
      <c r="B399"/>
      <c r="C399"/>
      <c r="D399"/>
      <c r="E399"/>
      <c r="F399"/>
      <c r="G399"/>
      <c r="H399"/>
    </row>
    <row r="400" spans="2:8" ht="12.75">
      <c r="B400"/>
      <c r="C400"/>
      <c r="D400"/>
      <c r="E400"/>
      <c r="F400"/>
      <c r="G400"/>
      <c r="H400"/>
    </row>
    <row r="401" spans="2:8" ht="12.75">
      <c r="B401"/>
      <c r="C401"/>
      <c r="D401"/>
      <c r="E401"/>
      <c r="F401"/>
      <c r="G401"/>
      <c r="H401"/>
    </row>
    <row r="402" spans="2:8" ht="12.75">
      <c r="B402"/>
      <c r="C402"/>
      <c r="D402"/>
      <c r="E402"/>
      <c r="F402"/>
      <c r="G402"/>
      <c r="H402"/>
    </row>
    <row r="403" spans="2:8" ht="12.75">
      <c r="B403"/>
      <c r="C403"/>
      <c r="D403"/>
      <c r="E403"/>
      <c r="F403"/>
      <c r="G403"/>
      <c r="H403"/>
    </row>
    <row r="404" spans="2:8" ht="12.75">
      <c r="B404"/>
      <c r="C404"/>
      <c r="D404"/>
      <c r="E404"/>
      <c r="F404"/>
      <c r="G404"/>
      <c r="H404"/>
    </row>
    <row r="405" spans="2:8" ht="12.75">
      <c r="B405"/>
      <c r="C405"/>
      <c r="D405"/>
      <c r="E405"/>
      <c r="F405"/>
      <c r="G405"/>
      <c r="H405"/>
    </row>
    <row r="406" spans="2:8" ht="12.75">
      <c r="B406"/>
      <c r="C406"/>
      <c r="D406"/>
      <c r="E406"/>
      <c r="F406"/>
      <c r="G406"/>
      <c r="H406"/>
    </row>
    <row r="407" spans="2:8" ht="12.75">
      <c r="B407"/>
      <c r="C407"/>
      <c r="D407"/>
      <c r="E407"/>
      <c r="F407"/>
      <c r="G407"/>
      <c r="H407"/>
    </row>
    <row r="408" spans="2:8" ht="12.75">
      <c r="B408"/>
      <c r="C408"/>
      <c r="D408"/>
      <c r="E408"/>
      <c r="F408"/>
      <c r="G408"/>
      <c r="H408"/>
    </row>
    <row r="409" spans="2:8" ht="12.75">
      <c r="B409"/>
      <c r="C409"/>
      <c r="D409"/>
      <c r="E409"/>
      <c r="F409"/>
      <c r="G409"/>
      <c r="H409"/>
    </row>
    <row r="410" spans="2:8" ht="12.75">
      <c r="B410"/>
      <c r="C410"/>
      <c r="D410"/>
      <c r="E410"/>
      <c r="F410"/>
      <c r="G410"/>
      <c r="H410"/>
    </row>
    <row r="411" spans="2:8" ht="12.75">
      <c r="B411"/>
      <c r="C411"/>
      <c r="D411"/>
      <c r="E411"/>
      <c r="F411"/>
      <c r="G411"/>
      <c r="H411"/>
    </row>
    <row r="412" spans="2:8" ht="12.75">
      <c r="B412"/>
      <c r="C412"/>
      <c r="D412"/>
      <c r="E412"/>
      <c r="F412"/>
      <c r="G412"/>
      <c r="H412"/>
    </row>
    <row r="413" spans="2:8" ht="12.75">
      <c r="B413"/>
      <c r="C413"/>
      <c r="D413"/>
      <c r="E413"/>
      <c r="F413"/>
      <c r="G413"/>
      <c r="H413"/>
    </row>
    <row r="414" spans="2:8" ht="12.75">
      <c r="B414"/>
      <c r="C414"/>
      <c r="D414"/>
      <c r="E414"/>
      <c r="F414"/>
      <c r="G414"/>
      <c r="H414"/>
    </row>
    <row r="415" spans="2:8" ht="12.75">
      <c r="B415"/>
      <c r="C415"/>
      <c r="D415"/>
      <c r="E415"/>
      <c r="F415"/>
      <c r="G415"/>
      <c r="H415"/>
    </row>
    <row r="416" spans="2:8" ht="12.75">
      <c r="B416"/>
      <c r="C416"/>
      <c r="D416"/>
      <c r="E416"/>
      <c r="F416"/>
      <c r="G416"/>
      <c r="H416"/>
    </row>
    <row r="417" spans="2:8" ht="12.75">
      <c r="B417"/>
      <c r="C417"/>
      <c r="D417"/>
      <c r="E417"/>
      <c r="F417"/>
      <c r="G417"/>
      <c r="H417"/>
    </row>
    <row r="418" spans="2:8" ht="12.75">
      <c r="B418"/>
      <c r="C418"/>
      <c r="D418"/>
      <c r="E418"/>
      <c r="F418"/>
      <c r="G418"/>
      <c r="H418"/>
    </row>
    <row r="419" spans="2:8" ht="12.75">
      <c r="B419"/>
      <c r="C419"/>
      <c r="D419"/>
      <c r="E419"/>
      <c r="F419"/>
      <c r="G419"/>
      <c r="H419"/>
    </row>
    <row r="420" spans="2:8" ht="12.75">
      <c r="B420"/>
      <c r="C420"/>
      <c r="D420"/>
      <c r="E420"/>
      <c r="F420"/>
      <c r="G420"/>
      <c r="H420"/>
    </row>
    <row r="421" spans="2:8" ht="12.75">
      <c r="B421"/>
      <c r="C421"/>
      <c r="D421"/>
      <c r="E421"/>
      <c r="F421"/>
      <c r="G421"/>
      <c r="H421"/>
    </row>
    <row r="422" spans="2:8" ht="12.75">
      <c r="B422"/>
      <c r="C422"/>
      <c r="D422"/>
      <c r="E422"/>
      <c r="F422"/>
      <c r="G422"/>
      <c r="H422"/>
    </row>
    <row r="423" spans="2:8" ht="12.75">
      <c r="B423"/>
      <c r="C423"/>
      <c r="D423"/>
      <c r="E423"/>
      <c r="F423"/>
      <c r="G423"/>
      <c r="H423"/>
    </row>
    <row r="424" spans="2:8" ht="12.75">
      <c r="B424"/>
      <c r="C424"/>
      <c r="D424"/>
      <c r="E424"/>
      <c r="F424"/>
      <c r="G424"/>
      <c r="H424"/>
    </row>
    <row r="425" spans="2:8" ht="12.75">
      <c r="B425"/>
      <c r="C425"/>
      <c r="D425"/>
      <c r="E425"/>
      <c r="F425"/>
      <c r="G425"/>
      <c r="H425"/>
    </row>
    <row r="426" spans="2:8" ht="12.75">
      <c r="B426"/>
      <c r="C426"/>
      <c r="D426"/>
      <c r="E426"/>
      <c r="F426"/>
      <c r="G426"/>
      <c r="H426"/>
    </row>
    <row r="427" spans="2:8" ht="12.75">
      <c r="B427"/>
      <c r="C427"/>
      <c r="D427"/>
      <c r="E427"/>
      <c r="F427"/>
      <c r="G427"/>
      <c r="H427"/>
    </row>
    <row r="428" spans="2:8" ht="12.75">
      <c r="B428"/>
      <c r="C428"/>
      <c r="D428"/>
      <c r="E428"/>
      <c r="F428"/>
      <c r="G428"/>
      <c r="H428"/>
    </row>
    <row r="429" spans="2:8" ht="12.75">
      <c r="B429"/>
      <c r="C429"/>
      <c r="D429"/>
      <c r="E429"/>
      <c r="F429"/>
      <c r="G429"/>
      <c r="H429"/>
    </row>
    <row r="430" spans="2:8" ht="12.75">
      <c r="B430"/>
      <c r="C430"/>
      <c r="D430"/>
      <c r="E430"/>
      <c r="F430"/>
      <c r="G430"/>
      <c r="H430"/>
    </row>
    <row r="431" spans="2:8" ht="12.75">
      <c r="B431"/>
      <c r="C431"/>
      <c r="D431"/>
      <c r="E431"/>
      <c r="F431"/>
      <c r="G431"/>
      <c r="H431"/>
    </row>
    <row r="432" spans="2:8" ht="12.75">
      <c r="B432"/>
      <c r="C432"/>
      <c r="D432"/>
      <c r="E432"/>
      <c r="F432"/>
      <c r="G432"/>
      <c r="H432"/>
    </row>
    <row r="433" spans="2:8" ht="12.75">
      <c r="B433"/>
      <c r="C433"/>
      <c r="D433"/>
      <c r="E433"/>
      <c r="F433"/>
      <c r="G433"/>
      <c r="H433"/>
    </row>
    <row r="434" spans="2:8" ht="12.75">
      <c r="B434"/>
      <c r="C434"/>
      <c r="D434"/>
      <c r="E434"/>
      <c r="F434"/>
      <c r="G434"/>
      <c r="H434"/>
    </row>
    <row r="435" spans="2:8" ht="12.75">
      <c r="B435"/>
      <c r="C435"/>
      <c r="D435"/>
      <c r="E435"/>
      <c r="F435"/>
      <c r="G435"/>
      <c r="H435"/>
    </row>
    <row r="436" spans="2:8" ht="12.75">
      <c r="B436"/>
      <c r="C436"/>
      <c r="D436"/>
      <c r="E436"/>
      <c r="F436"/>
      <c r="G436"/>
      <c r="H436"/>
    </row>
    <row r="437" spans="2:8" ht="12.75">
      <c r="B437"/>
      <c r="C437"/>
      <c r="D437"/>
      <c r="E437"/>
      <c r="F437"/>
      <c r="G437"/>
      <c r="H437"/>
    </row>
    <row r="438" spans="2:8" ht="12.75">
      <c r="B438"/>
      <c r="C438"/>
      <c r="D438"/>
      <c r="E438"/>
      <c r="F438"/>
      <c r="G438"/>
      <c r="H438"/>
    </row>
    <row r="439" spans="2:8" ht="12.75">
      <c r="B439"/>
      <c r="C439"/>
      <c r="D439"/>
      <c r="E439"/>
      <c r="F439"/>
      <c r="G439"/>
      <c r="H439"/>
    </row>
    <row r="440" spans="2:8" ht="12.75">
      <c r="B440"/>
      <c r="C440"/>
      <c r="D440"/>
      <c r="E440"/>
      <c r="F440"/>
      <c r="G440"/>
      <c r="H440"/>
    </row>
    <row r="441" spans="2:8" ht="12.75">
      <c r="B441"/>
      <c r="C441"/>
      <c r="D441"/>
      <c r="E441"/>
      <c r="F441"/>
      <c r="G441"/>
      <c r="H441"/>
    </row>
    <row r="442" spans="2:8" ht="12.75">
      <c r="B442"/>
      <c r="C442"/>
      <c r="D442"/>
      <c r="E442"/>
      <c r="F442"/>
      <c r="G442"/>
      <c r="H442"/>
    </row>
    <row r="443" spans="2:8" ht="12.75">
      <c r="B443"/>
      <c r="C443"/>
      <c r="D443"/>
      <c r="E443"/>
      <c r="F443"/>
      <c r="G443"/>
      <c r="H443"/>
    </row>
    <row r="444" spans="2:8" ht="12.75">
      <c r="B444"/>
      <c r="C444"/>
      <c r="D444"/>
      <c r="E444"/>
      <c r="F444"/>
      <c r="G444"/>
      <c r="H444"/>
    </row>
    <row r="445" spans="2:8" ht="12.75">
      <c r="B445"/>
      <c r="C445"/>
      <c r="D445"/>
      <c r="E445"/>
      <c r="F445"/>
      <c r="G445"/>
      <c r="H445"/>
    </row>
    <row r="446" spans="2:8" ht="12.75">
      <c r="B446"/>
      <c r="C446"/>
      <c r="D446"/>
      <c r="E446"/>
      <c r="F446"/>
      <c r="G446"/>
      <c r="H446"/>
    </row>
    <row r="447" spans="2:8" ht="12.75">
      <c r="B447"/>
      <c r="C447"/>
      <c r="D447"/>
      <c r="E447"/>
      <c r="F447"/>
      <c r="G447"/>
      <c r="H447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headerFooter alignWithMargins="0">
    <oddHeader>&amp;C&amp;"Arial,Bold"&amp;12&amp;UMotorcycle Gearing Sheet</oddHeader>
    <oddFooter>&amp;LRef: gearing.xls&amp;CPage &amp;P of &amp;N&amp;RPrinted: 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Dnepr k750 gear tabel</dc:title>
  <dc:subject/>
  <dc:creator>Paul Kind</dc:creator>
  <cp:keywords/>
  <dc:description/>
  <cp:lastModifiedBy>jørgen</cp:lastModifiedBy>
  <cp:lastPrinted>2003-05-11T06:17:19Z</cp:lastPrinted>
  <dcterms:created xsi:type="dcterms:W3CDTF">1999-03-23T03:46:38Z</dcterms:created>
  <dcterms:modified xsi:type="dcterms:W3CDTF">2008-09-30T06:46:50Z</dcterms:modified>
  <cp:category/>
  <cp:version/>
  <cp:contentType/>
  <cp:contentStatus/>
</cp:coreProperties>
</file>